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showInkAnnotation="0" defaultThemeVersion="124226"/>
  <xr:revisionPtr revIDLastSave="3" documentId="8_{A36D6E17-BD30-4823-A67A-9D2350C64E62}" xr6:coauthVersionLast="47" xr6:coauthVersionMax="47" xr10:uidLastSave="{F260A4CD-C42D-4B1A-B4D4-66C9B9464695}"/>
  <bookViews>
    <workbookView xWindow="-120" yWindow="-120" windowWidth="29040" windowHeight="17640" tabRatio="724" xr2:uid="{00000000-000D-0000-FFFF-FFFF00000000}"/>
  </bookViews>
  <sheets>
    <sheet name="EEI Metrics" sheetId="3" r:id="rId1"/>
    <sheet name="EEI Definitions" sheetId="8" r:id="rId2"/>
    <sheet name="Emissions Reduction Goals" sheetId="15" r:id="rId3"/>
    <sheet name="AGA Metrics" sheetId="14" r:id="rId4"/>
    <sheet name="AGA GHG Worksheet" sheetId="13" r:id="rId5"/>
    <sheet name="EEI GHG Worksheet" sheetId="9" r:id="rId6"/>
    <sheet name="EEI Criteria Worksheet" sheetId="10" r:id="rId7"/>
    <sheet name="Hidden_Lists" sheetId="11" state="hidden" r:id="rId8"/>
  </sheets>
  <externalReferences>
    <externalReference r:id="rId9"/>
  </externalReferences>
  <definedNames>
    <definedName name="_Hlk11759513" localSheetId="4">'AGA GHG Worksheet'!#REF!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 localSheetId="4">[1]Hidden_Lists!$D$7:$D$9</definedName>
    <definedName name="list_GenerationBasis">Hidden_Lists!$D$7:$D$9</definedName>
    <definedName name="_xlnm.Print_Area" localSheetId="4">'AGA GHG Worksheet'!$A$5:$Y$37</definedName>
    <definedName name="_xlnm.Print_Area" localSheetId="1">'EEI Definitions'!$A$1:$P$109</definedName>
    <definedName name="_xlnm.Print_Area" localSheetId="0">'EEI Metrics'!$A$1:$V$195</definedName>
    <definedName name="_xlnm.Print_Titles" localSheetId="4">'AGA GHG Worksheet'!$5:$13</definedName>
    <definedName name="_xlnm.Print_Titles" localSheetId="1">'EEI Definitions'!$1:$4</definedName>
    <definedName name="_xlnm.Print_Titles" localSheetId="0">'EEI Metrics'!$1:$15</definedName>
    <definedName name="Z_92024487_856B_4888_AB2E_741D189FC906_.wvu.PrintArea" localSheetId="4" hidden="1">'AGA GHG Worksheet'!$A$5:$Y$37</definedName>
    <definedName name="Z_92024487_856B_4888_AB2E_741D189FC906_.wvu.PrintTitles" localSheetId="4" hidden="1">'AGA GHG Worksheet'!$5:$13</definedName>
    <definedName name="Z_96389CB2_2D7B_4774_AC67_F2D68A3523AA_.wvu.PrintArea" localSheetId="4" hidden="1">'AGA GHG Worksheet'!$A$5:$Y$37</definedName>
    <definedName name="Z_96389CB2_2D7B_4774_AC67_F2D68A3523AA_.wvu.PrintTitles" localSheetId="4" hidden="1">'AGA GHG Worksheet'!$5:$13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13" l="1"/>
  <c r="O30" i="13"/>
  <c r="L30" i="13"/>
  <c r="I30" i="13"/>
  <c r="F30" i="13"/>
  <c r="R76" i="14" l="1"/>
  <c r="R70" i="14"/>
  <c r="R65" i="14"/>
  <c r="R59" i="14"/>
  <c r="R58" i="14"/>
  <c r="R57" i="14"/>
  <c r="R56" i="14"/>
  <c r="R55" i="14"/>
  <c r="R54" i="14"/>
  <c r="R53" i="14"/>
  <c r="R52" i="14"/>
  <c r="R46" i="14"/>
  <c r="R45" i="14"/>
  <c r="R44" i="14"/>
  <c r="R43" i="14"/>
  <c r="R42" i="14"/>
  <c r="R41" i="14"/>
  <c r="R40" i="14"/>
  <c r="R39" i="14"/>
  <c r="O76" i="14"/>
  <c r="O70" i="14"/>
  <c r="O65" i="14"/>
  <c r="O59" i="14"/>
  <c r="O58" i="14"/>
  <c r="O57" i="14"/>
  <c r="O56" i="14"/>
  <c r="O55" i="14"/>
  <c r="O54" i="14"/>
  <c r="O53" i="14"/>
  <c r="O52" i="14"/>
  <c r="O46" i="14"/>
  <c r="O45" i="14"/>
  <c r="O44" i="14"/>
  <c r="O43" i="14"/>
  <c r="O42" i="14"/>
  <c r="O41" i="14"/>
  <c r="O40" i="14"/>
  <c r="O39" i="14"/>
  <c r="L76" i="14"/>
  <c r="L70" i="14"/>
  <c r="L65" i="14"/>
  <c r="L59" i="14"/>
  <c r="L58" i="14"/>
  <c r="L57" i="14"/>
  <c r="L56" i="14"/>
  <c r="L55" i="14"/>
  <c r="L54" i="14"/>
  <c r="L53" i="14"/>
  <c r="L52" i="14"/>
  <c r="L46" i="14"/>
  <c r="L45" i="14"/>
  <c r="L44" i="14"/>
  <c r="L43" i="14"/>
  <c r="L42" i="14"/>
  <c r="L41" i="14"/>
  <c r="L40" i="14"/>
  <c r="L39" i="14"/>
  <c r="I76" i="14"/>
  <c r="I70" i="14"/>
  <c r="I65" i="14"/>
  <c r="I59" i="14"/>
  <c r="I58" i="14"/>
  <c r="I57" i="14"/>
  <c r="I56" i="14"/>
  <c r="I55" i="14"/>
  <c r="I54" i="14"/>
  <c r="I53" i="14"/>
  <c r="I52" i="14"/>
  <c r="I46" i="14"/>
  <c r="I45" i="14"/>
  <c r="I44" i="14"/>
  <c r="I43" i="14"/>
  <c r="I42" i="14"/>
  <c r="I41" i="14"/>
  <c r="I40" i="14"/>
  <c r="I39" i="14"/>
  <c r="F76" i="14"/>
  <c r="F70" i="14"/>
  <c r="F65" i="14"/>
  <c r="F59" i="14"/>
  <c r="F58" i="14"/>
  <c r="F57" i="14"/>
  <c r="F56" i="14"/>
  <c r="F55" i="14"/>
  <c r="F54" i="14"/>
  <c r="F53" i="14"/>
  <c r="F52" i="14"/>
  <c r="F46" i="14"/>
  <c r="F45" i="14"/>
  <c r="F44" i="14"/>
  <c r="F43" i="14"/>
  <c r="F42" i="14"/>
  <c r="F41" i="14"/>
  <c r="F40" i="14"/>
  <c r="F39" i="14"/>
  <c r="R80" i="13"/>
  <c r="R81" i="13" s="1"/>
  <c r="O80" i="13"/>
  <c r="L80" i="13"/>
  <c r="L81" i="13" s="1"/>
  <c r="I80" i="13"/>
  <c r="I81" i="13" s="1"/>
  <c r="F80" i="13"/>
  <c r="F81" i="13" s="1"/>
  <c r="L77" i="14" l="1"/>
  <c r="I77" i="14"/>
  <c r="O77" i="14"/>
  <c r="O81" i="13"/>
  <c r="R77" i="14"/>
  <c r="F77" i="14"/>
  <c r="F63" i="13"/>
  <c r="F60" i="14" s="1"/>
  <c r="R63" i="13"/>
  <c r="R60" i="14" s="1"/>
  <c r="O63" i="13"/>
  <c r="O60" i="14" s="1"/>
  <c r="L63" i="13"/>
  <c r="L60" i="14" s="1"/>
  <c r="I63" i="13"/>
  <c r="I60" i="14" s="1"/>
  <c r="R75" i="13" l="1"/>
  <c r="R72" i="14" s="1"/>
  <c r="O75" i="13"/>
  <c r="O72" i="14" s="1"/>
  <c r="L75" i="13"/>
  <c r="L72" i="14" s="1"/>
  <c r="I75" i="13"/>
  <c r="I72" i="14" s="1"/>
  <c r="F75" i="13"/>
  <c r="F72" i="14" s="1"/>
  <c r="R74" i="13"/>
  <c r="R71" i="14" s="1"/>
  <c r="O74" i="13"/>
  <c r="O71" i="14" s="1"/>
  <c r="L74" i="13"/>
  <c r="L71" i="14" s="1"/>
  <c r="I74" i="13"/>
  <c r="I71" i="14" s="1"/>
  <c r="F74" i="13"/>
  <c r="F71" i="14" s="1"/>
  <c r="R70" i="13"/>
  <c r="R67" i="14" s="1"/>
  <c r="R69" i="13"/>
  <c r="R66" i="14" s="1"/>
  <c r="R65" i="13"/>
  <c r="R64" i="13"/>
  <c r="R61" i="14" s="1"/>
  <c r="R50" i="13"/>
  <c r="O70" i="13"/>
  <c r="O67" i="14" s="1"/>
  <c r="O69" i="13"/>
  <c r="O66" i="14" s="1"/>
  <c r="O65" i="13"/>
  <c r="O50" i="13"/>
  <c r="L70" i="13"/>
  <c r="L67" i="14" s="1"/>
  <c r="L69" i="13"/>
  <c r="L66" i="14" s="1"/>
  <c r="L64" i="13"/>
  <c r="L61" i="14" s="1"/>
  <c r="L50" i="13"/>
  <c r="I70" i="13"/>
  <c r="I67" i="14" s="1"/>
  <c r="I69" i="13"/>
  <c r="I66" i="14" s="1"/>
  <c r="I64" i="13"/>
  <c r="I61" i="14" s="1"/>
  <c r="I50" i="13"/>
  <c r="I52" i="13" s="1"/>
  <c r="I49" i="14" s="1"/>
  <c r="F70" i="13"/>
  <c r="F67" i="14" s="1"/>
  <c r="F65" i="13"/>
  <c r="F50" i="13"/>
  <c r="F32" i="13"/>
  <c r="F62" i="14" l="1"/>
  <c r="F52" i="13"/>
  <c r="F49" i="14" s="1"/>
  <c r="F47" i="14"/>
  <c r="R52" i="13"/>
  <c r="R49" i="14" s="1"/>
  <c r="R47" i="14"/>
  <c r="L51" i="13"/>
  <c r="L48" i="14" s="1"/>
  <c r="L47" i="14"/>
  <c r="R62" i="14"/>
  <c r="O51" i="13"/>
  <c r="O48" i="14" s="1"/>
  <c r="O47" i="14"/>
  <c r="L52" i="13"/>
  <c r="L49" i="14" s="1"/>
  <c r="I51" i="13"/>
  <c r="I48" i="14" s="1"/>
  <c r="I47" i="14"/>
  <c r="O62" i="14"/>
  <c r="R51" i="13"/>
  <c r="R48" i="14" s="1"/>
  <c r="O52" i="13"/>
  <c r="O78" i="13" s="1"/>
  <c r="O75" i="14" s="1"/>
  <c r="O64" i="13"/>
  <c r="O61" i="14" s="1"/>
  <c r="L65" i="13"/>
  <c r="L62" i="14" s="1"/>
  <c r="I65" i="13"/>
  <c r="I62" i="14" s="1"/>
  <c r="F69" i="13"/>
  <c r="F66" i="14" s="1"/>
  <c r="F51" i="13"/>
  <c r="F48" i="14" s="1"/>
  <c r="F64" i="13"/>
  <c r="F61" i="14" s="1"/>
  <c r="R31" i="14"/>
  <c r="R29" i="14"/>
  <c r="R26" i="14"/>
  <c r="R25" i="14"/>
  <c r="R23" i="14"/>
  <c r="R22" i="14"/>
  <c r="R21" i="14"/>
  <c r="R20" i="14"/>
  <c r="R18" i="14"/>
  <c r="O31" i="14"/>
  <c r="O29" i="14"/>
  <c r="O26" i="14"/>
  <c r="O25" i="14"/>
  <c r="O23" i="14"/>
  <c r="O22" i="14"/>
  <c r="O21" i="14"/>
  <c r="O20" i="14"/>
  <c r="O18" i="14"/>
  <c r="L31" i="14"/>
  <c r="L29" i="14"/>
  <c r="L26" i="14"/>
  <c r="L25" i="14"/>
  <c r="L23" i="14"/>
  <c r="L22" i="14"/>
  <c r="L21" i="14"/>
  <c r="L20" i="14"/>
  <c r="L18" i="14"/>
  <c r="I31" i="14"/>
  <c r="I29" i="14"/>
  <c r="I26" i="14"/>
  <c r="I25" i="14"/>
  <c r="I23" i="14"/>
  <c r="I22" i="14"/>
  <c r="I21" i="14"/>
  <c r="I20" i="14"/>
  <c r="I18" i="14"/>
  <c r="F18" i="14"/>
  <c r="F20" i="14"/>
  <c r="F21" i="14"/>
  <c r="F22" i="14"/>
  <c r="F23" i="14"/>
  <c r="F25" i="14"/>
  <c r="F26" i="14"/>
  <c r="F29" i="14"/>
  <c r="F31" i="14"/>
  <c r="R78" i="13" l="1"/>
  <c r="R75" i="14" s="1"/>
  <c r="F78" i="13"/>
  <c r="O78" i="14"/>
  <c r="O49" i="14"/>
  <c r="R78" i="14"/>
  <c r="F78" i="14"/>
  <c r="F75" i="14"/>
  <c r="L78" i="13"/>
  <c r="L75" i="14" s="1"/>
  <c r="I78" i="13"/>
  <c r="I75" i="14" s="1"/>
  <c r="R32" i="13"/>
  <c r="R30" i="14" s="1"/>
  <c r="O32" i="13"/>
  <c r="O30" i="14" s="1"/>
  <c r="L32" i="13"/>
  <c r="L30" i="14" s="1"/>
  <c r="I32" i="13"/>
  <c r="I30" i="14" s="1"/>
  <c r="F30" i="14"/>
  <c r="I78" i="14" l="1"/>
  <c r="L78" i="14"/>
  <c r="R28" i="14"/>
  <c r="O28" i="14"/>
  <c r="L28" i="14"/>
  <c r="I28" i="14"/>
  <c r="F28" i="14"/>
  <c r="R34" i="13" l="1"/>
  <c r="O34" i="13"/>
  <c r="L34" i="13"/>
  <c r="I34" i="13"/>
  <c r="F34" i="13"/>
  <c r="I32" i="14" l="1"/>
  <c r="I35" i="13"/>
  <c r="I33" i="14" s="1"/>
  <c r="L32" i="14"/>
  <c r="L35" i="13"/>
  <c r="L33" i="14" s="1"/>
  <c r="O32" i="14"/>
  <c r="O35" i="13"/>
  <c r="O33" i="14" s="1"/>
  <c r="F32" i="14"/>
  <c r="F35" i="13"/>
  <c r="R32" i="14"/>
  <c r="R35" i="13"/>
  <c r="R33" i="14" s="1"/>
  <c r="C54" i="9" l="1"/>
  <c r="F33" i="14" l="1"/>
</calcChain>
</file>

<file path=xl/sharedStrings.xml><?xml version="1.0" encoding="utf-8"?>
<sst xmlns="http://schemas.openxmlformats.org/spreadsheetml/2006/main" count="1087" uniqueCount="559">
  <si>
    <t>Current Year</t>
  </si>
  <si>
    <t>Last Year</t>
  </si>
  <si>
    <t xml:space="preserve">Report Date: </t>
  </si>
  <si>
    <t>(e.g., deregulated, regulated, both)</t>
  </si>
  <si>
    <t xml:space="preserve">Business Type(s): </t>
  </si>
  <si>
    <t>State(s) of Operation:</t>
  </si>
  <si>
    <t>Human Resources</t>
  </si>
  <si>
    <t>Waste Products</t>
  </si>
  <si>
    <t xml:space="preserve">Coal </t>
  </si>
  <si>
    <t>Natural Gas</t>
  </si>
  <si>
    <t>Nuclear</t>
  </si>
  <si>
    <t>Solar</t>
  </si>
  <si>
    <t>Wind</t>
  </si>
  <si>
    <t>Hydroelectric</t>
  </si>
  <si>
    <t>Geothermal</t>
  </si>
  <si>
    <t>Residential</t>
  </si>
  <si>
    <t xml:space="preserve">Commercial </t>
  </si>
  <si>
    <t xml:space="preserve">Industrial </t>
  </si>
  <si>
    <t>Emissions</t>
  </si>
  <si>
    <t>Petroleum</t>
  </si>
  <si>
    <t>Biomass</t>
  </si>
  <si>
    <t>Work-related Fatalities</t>
  </si>
  <si>
    <t>Total Number of Employees</t>
  </si>
  <si>
    <t xml:space="preserve">Parent Company: </t>
  </si>
  <si>
    <t>Ref. No.</t>
  </si>
  <si>
    <t>1.5.1</t>
  </si>
  <si>
    <t>1.5.2</t>
  </si>
  <si>
    <t>1.5.3</t>
  </si>
  <si>
    <t>1.5.4</t>
  </si>
  <si>
    <t>1.5.5</t>
  </si>
  <si>
    <t>2.5.2</t>
  </si>
  <si>
    <t>2.5.3</t>
  </si>
  <si>
    <t>2.5.4</t>
  </si>
  <si>
    <t>2.5.5</t>
  </si>
  <si>
    <t>Resources</t>
  </si>
  <si>
    <t>(e.g., vertically integrated, T&amp;D only, competitive integrated)</t>
  </si>
  <si>
    <t>Nitrogen Oxide (NOx)</t>
  </si>
  <si>
    <t>Sulfur Dioxide (SO2)</t>
  </si>
  <si>
    <t>Mercury (Hg)</t>
  </si>
  <si>
    <t xml:space="preserve">Operating Company(s): </t>
  </si>
  <si>
    <t>2.5.1</t>
  </si>
  <si>
    <t>Metric Name</t>
  </si>
  <si>
    <t xml:space="preserve">Units Reported in </t>
  </si>
  <si>
    <t>Definition</t>
  </si>
  <si>
    <t xml:space="preserve">Net Generation for the data year (MWh) </t>
  </si>
  <si>
    <t xml:space="preserve">Owned Net Generation for the data year (MWh) </t>
  </si>
  <si>
    <t xml:space="preserve">Purchased Net Generation for the data year (MWh) </t>
  </si>
  <si>
    <t xml:space="preserve">Regulatory Environment: </t>
  </si>
  <si>
    <t>Megawatt (MW):  One million watts of electricity.</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</si>
  <si>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</si>
  <si>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End of Year</t>
  </si>
  <si>
    <t>Annual</t>
  </si>
  <si>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</si>
  <si>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</si>
  <si>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</si>
  <si>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</si>
  <si>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</si>
  <si>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</si>
  <si>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</si>
  <si>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</si>
  <si>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Nominal Dollars</t>
  </si>
  <si>
    <t>Percent</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</si>
  <si>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</si>
  <si>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</si>
  <si>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</si>
  <si>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</si>
  <si>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Megawatthour (MWh):  One thousand kilowatt-hours or one million watt-hours.</t>
  </si>
  <si>
    <t>MW</t>
  </si>
  <si>
    <t>MWh</t>
  </si>
  <si>
    <t xml:space="preserve">Nameplate capacity of generation resources that produce electricity through the use of thermal energy released from hot water or steam extracted from geothermal reservoirs in the earth's crust. </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</si>
  <si>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</si>
  <si>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</si>
  <si>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</si>
  <si>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</si>
  <si>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</si>
  <si>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</si>
  <si>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</si>
  <si>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</si>
  <si>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</si>
  <si>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</si>
  <si>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Number of Employees</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</si>
  <si>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</si>
  <si>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</si>
  <si>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t xml:space="preserve">Lost-time Case Rate </t>
  </si>
  <si>
    <t>Days Away, Restricted, and Transfer (DART) Rate</t>
  </si>
  <si>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</si>
  <si>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t>Employee Safety Metrics</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</si>
  <si>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</si>
  <si>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Recordable Incident Rate</t>
  </si>
  <si>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</si>
  <si>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Total Renewable Energy Resources</t>
  </si>
  <si>
    <t>Biomass/Biogas</t>
  </si>
  <si>
    <t xml:space="preserve">Waste Products </t>
  </si>
  <si>
    <t>Additional Metrics (Optional)</t>
  </si>
  <si>
    <t xml:space="preserve">End of Year </t>
  </si>
  <si>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</si>
  <si>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t>Retail Electric Customer Count (at end of year)</t>
  </si>
  <si>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</si>
  <si>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</si>
  <si>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t>Next Year</t>
  </si>
  <si>
    <t>Future Year</t>
  </si>
  <si>
    <t>Baseline</t>
  </si>
  <si>
    <t>State(s) with RPS Programs:</t>
  </si>
  <si>
    <t>Total Annual Capital Expenditures (nominal dollars)</t>
  </si>
  <si>
    <t>Insert additional rows in this section as necessary.</t>
  </si>
  <si>
    <t>Provide a link to functional CapEx projections if available</t>
  </si>
  <si>
    <t>Comments, Links, Additional Information, and Notes</t>
  </si>
  <si>
    <t>Provide a link to charts or additional information if available</t>
  </si>
  <si>
    <t>Total Annual Capital Expenditures</t>
  </si>
  <si>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</si>
  <si>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</si>
  <si>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Consider including carbon reduction targets in qualitative discussion</t>
  </si>
  <si>
    <t xml:space="preserve">Total Owned Generation CO2 Emissions Intensity (MT/Net MWh) </t>
  </si>
  <si>
    <t>Key</t>
  </si>
  <si>
    <t>MT = metric tons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</si>
  <si>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</si>
  <si>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</si>
  <si>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</si>
  <si>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</si>
  <si>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</si>
  <si>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t>
  </si>
  <si>
    <t>by reporting entity.</t>
  </si>
  <si>
    <t>(2)</t>
  </si>
  <si>
    <t>(3)</t>
  </si>
  <si>
    <t>As reported to EPA under the mandatory GHG Reporting Protocols (40 CFR Part 98, Subparts C and D).</t>
  </si>
  <si>
    <t>(4)</t>
  </si>
  <si>
    <t>(5)</t>
  </si>
  <si>
    <t>Purchased power emissions should be calculated using the most relevant and accurate of the following methods:</t>
  </si>
  <si>
    <t>For direct purchases, such as PPAs, use the direct emissions data as reported to EPA.</t>
  </si>
  <si>
    <t>ISO/RTO-level emission factors</t>
  </si>
  <si>
    <t>Climate Registry emission factors</t>
  </si>
  <si>
    <t>E-Grid emission factors</t>
  </si>
  <si>
    <t>(6)</t>
  </si>
  <si>
    <t>As reported to EPA under the mandatory GHG Reporting Protocols (40 CFR Part 98, Subpart DD).</t>
  </si>
  <si>
    <t>____    Fossil fuel generation only</t>
  </si>
  <si>
    <t>____   Total system generation</t>
  </si>
  <si>
    <t>____   Other (please specify)</t>
  </si>
  <si>
    <r>
      <t>CO</t>
    </r>
    <r>
      <rPr>
        <vertAlign val="subscript"/>
        <sz val="10"/>
        <color theme="1"/>
        <rFont val="Arial"/>
        <family val="2"/>
      </rPr>
      <t>2</t>
    </r>
    <r>
      <rPr>
        <sz val="11"/>
        <color theme="1"/>
        <rFont val="Calibri"/>
        <family val="2"/>
        <scheme val="minor"/>
      </rPr>
      <t xml:space="preserve"> = 1</t>
    </r>
  </si>
  <si>
    <r>
      <t>CH</t>
    </r>
    <r>
      <rPr>
        <vertAlign val="subscript"/>
        <sz val="10"/>
        <color theme="1"/>
        <rFont val="Arial"/>
        <family val="2"/>
      </rPr>
      <t>4</t>
    </r>
    <r>
      <rPr>
        <sz val="11"/>
        <color theme="1"/>
        <rFont val="Calibri"/>
        <family val="2"/>
        <scheme val="minor"/>
      </rPr>
      <t xml:space="preserve"> = 25</t>
    </r>
  </si>
  <si>
    <r>
      <t>N</t>
    </r>
    <r>
      <rPr>
        <vertAlign val="subscript"/>
        <sz val="10"/>
        <color theme="1"/>
        <rFont val="Arial"/>
        <family val="2"/>
      </rPr>
      <t>2</t>
    </r>
    <r>
      <rPr>
        <sz val="11"/>
        <color theme="1"/>
        <rFont val="Calibri"/>
        <family val="2"/>
        <scheme val="minor"/>
      </rPr>
      <t>O = 298</t>
    </r>
  </si>
  <si>
    <r>
      <t>SF</t>
    </r>
    <r>
      <rPr>
        <vertAlign val="subscript"/>
        <sz val="10"/>
        <color theme="1"/>
        <rFont val="Arial"/>
        <family val="2"/>
      </rPr>
      <t>6</t>
    </r>
    <r>
      <rPr>
        <sz val="11"/>
        <color theme="1"/>
        <rFont val="Calibri"/>
        <family val="2"/>
        <scheme val="minor"/>
      </rPr>
      <t xml:space="preserve"> = 22,800</t>
    </r>
  </si>
  <si>
    <t>GHG Emissions Reporting Worksheet</t>
  </si>
  <si>
    <t>Emissions Year:</t>
  </si>
  <si>
    <t>Entity:  [Parent Company]</t>
  </si>
  <si>
    <t>Generation</t>
  </si>
  <si>
    <t>CO2 Emissions</t>
  </si>
  <si>
    <t>CO2 Emissions Intensity</t>
  </si>
  <si>
    <t>CO2e Emissions</t>
  </si>
  <si>
    <t>CO2e Emissions Intensity</t>
  </si>
  <si>
    <t xml:space="preserve"> (Net MWh)</t>
  </si>
  <si>
    <t>(MT/Net MWh)</t>
  </si>
  <si>
    <t xml:space="preserve"> (MT)</t>
  </si>
  <si>
    <t>Coal</t>
  </si>
  <si>
    <t>Gas</t>
  </si>
  <si>
    <t>Oil</t>
  </si>
  <si>
    <t>Hydro</t>
  </si>
  <si>
    <t>Other Renewable (e.g., geothermal, etc.)</t>
  </si>
  <si>
    <t>Other (e.g., waste)</t>
  </si>
  <si>
    <t>Total - Owned Generation</t>
  </si>
  <si>
    <t xml:space="preserve"> </t>
  </si>
  <si>
    <t xml:space="preserve">   </t>
  </si>
  <si>
    <t>Other</t>
  </si>
  <si>
    <t>Market Purchases</t>
  </si>
  <si>
    <t>Total - Purchased Generation</t>
  </si>
  <si>
    <t>Total - Owned and Purchased Generation</t>
  </si>
  <si>
    <t>As reported to EPA under the mandatory GHG Reporting Protocols (40 CFR Part 98, Subparts C and D)</t>
  </si>
  <si>
    <t>Purchased power emissions should be calculated using the most relevant and accurate method:</t>
  </si>
  <si>
    <t>Direct emissions data as reported to EPA for direct purchases, such as PPAs</t>
  </si>
  <si>
    <r>
      <t xml:space="preserve"> (</t>
    </r>
    <r>
      <rPr>
        <i/>
        <sz val="10"/>
        <color theme="1"/>
        <rFont val="Arial"/>
        <family val="2"/>
      </rPr>
      <t>please specify which rate was used in the calculation</t>
    </r>
    <r>
      <rPr>
        <sz val="11"/>
        <color theme="1"/>
        <rFont val="Calibri"/>
        <family val="2"/>
        <scheme val="minor"/>
      </rPr>
      <t>):</t>
    </r>
  </si>
  <si>
    <t>Power purchases that require the use of different emissions factors should be listed separately</t>
  </si>
  <si>
    <t xml:space="preserve">As reported to EPA under the mandatory GHG Reporting Protocols (40 CFR Part 98, Subpart DD).  </t>
  </si>
  <si>
    <t>If not required to report, leave blank.</t>
  </si>
  <si>
    <r>
      <t>CO</t>
    </r>
    <r>
      <rPr>
        <vertAlign val="subscript"/>
        <sz val="10"/>
        <color theme="1"/>
        <rFont val="Arial"/>
        <family val="2"/>
      </rPr>
      <t>2</t>
    </r>
    <r>
      <rPr>
        <sz val="11"/>
        <color theme="1"/>
        <rFont val="Calibri"/>
        <family val="2"/>
        <scheme val="minor"/>
      </rPr>
      <t xml:space="preserve">e is calculated using the following global warming potentials (GWPs) from the IPCC Fourth Assessment Report:  </t>
    </r>
  </si>
  <si>
    <t>Criteria Emissions Reporting Worksheet</t>
  </si>
  <si>
    <r>
      <t>Generation-related Criteria Emissions</t>
    </r>
    <r>
      <rPr>
        <sz val="11"/>
        <color theme="1"/>
        <rFont val="Calibri"/>
        <family val="2"/>
        <scheme val="minor"/>
      </rPr>
      <t xml:space="preserve"> (1)</t>
    </r>
  </si>
  <si>
    <t>NOx Emissions</t>
  </si>
  <si>
    <t>NOx Emissions Intensity</t>
  </si>
  <si>
    <t>SO2 Emissions</t>
  </si>
  <si>
    <t>SO2 Emissions Intensity</t>
  </si>
  <si>
    <t>Hg Emissions</t>
  </si>
  <si>
    <t>Hg Emissions Intensity</t>
  </si>
  <si>
    <r>
      <rPr>
        <u/>
        <sz val="10"/>
        <color theme="1"/>
        <rFont val="Arial"/>
        <family val="2"/>
      </rPr>
      <t>Owned Generation</t>
    </r>
    <r>
      <rPr>
        <sz val="11"/>
        <color theme="1"/>
        <rFont val="Calibri"/>
        <family val="2"/>
        <scheme val="minor"/>
      </rPr>
      <t xml:space="preserve"> (2)</t>
    </r>
  </si>
  <si>
    <t xml:space="preserve"> (kg)</t>
  </si>
  <si>
    <t>(kg/Net MWh)</t>
  </si>
  <si>
    <t>Purchased Generation</t>
  </si>
  <si>
    <t xml:space="preserve"> by reporting entity.</t>
  </si>
  <si>
    <t>Metric Tons</t>
  </si>
  <si>
    <t>Metric Tons/Net MWh</t>
  </si>
  <si>
    <t>Kilograms</t>
  </si>
  <si>
    <t>Kilograms/Net MWh</t>
  </si>
  <si>
    <t>- ISO/RTO-level emission factors</t>
  </si>
  <si>
    <t>- Climate Registry emission factors</t>
  </si>
  <si>
    <t>- E-Grid emission factors</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</si>
  <si>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</si>
  <si>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</si>
  <si>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</si>
  <si>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</si>
  <si>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</si>
  <si>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2.ii</t>
  </si>
  <si>
    <t>2.1.ii</t>
  </si>
  <si>
    <t>2.2.ii</t>
  </si>
  <si>
    <t>2.3.ii</t>
  </si>
  <si>
    <t>2.4.ii</t>
  </si>
  <si>
    <t>2.5.ii</t>
  </si>
  <si>
    <t>2.5.1.ii</t>
  </si>
  <si>
    <t>2.5.2.ii</t>
  </si>
  <si>
    <t>2.5.3.ii</t>
  </si>
  <si>
    <t>2.5.4.ii</t>
  </si>
  <si>
    <t>2.5.5.ii</t>
  </si>
  <si>
    <t>2.i</t>
  </si>
  <si>
    <t>2.1.i</t>
  </si>
  <si>
    <t>2.2.i</t>
  </si>
  <si>
    <t>2.3.i</t>
  </si>
  <si>
    <t>2.4.i</t>
  </si>
  <si>
    <t>2.5.i</t>
  </si>
  <si>
    <t>2.5.1.i</t>
  </si>
  <si>
    <t>2.5.2.i</t>
  </si>
  <si>
    <t>2.5.3.i</t>
  </si>
  <si>
    <t>2.5.4.i</t>
  </si>
  <si>
    <t>2.5.5.i</t>
  </si>
  <si>
    <t>Generation and emissions are adjusted for equity ownership share to reflect the percentage of output owned by reporting entity.</t>
  </si>
  <si>
    <t xml:space="preserve">Total Owned Generation CO2 Emissions Intensity </t>
  </si>
  <si>
    <t xml:space="preserve">Total Owned Generation CO2e Emissions </t>
  </si>
  <si>
    <t xml:space="preserve">Total Owned Generation CO2e Emissions Intensity </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</si>
  <si>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</si>
  <si>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1 lb. = 453.59 grams</t>
  </si>
  <si>
    <r>
      <t>Please specify below the generation basis for calculating SO2,</t>
    </r>
    <r>
      <rPr>
        <sz val="11"/>
        <color theme="1"/>
        <rFont val="Calibri"/>
        <family val="2"/>
        <scheme val="minor"/>
      </rPr>
      <t xml:space="preserve"> NOx, and Hg emissions and intensity.</t>
    </r>
  </si>
  <si>
    <t>Total Purchased Generation CO2 Emissions Intensity</t>
  </si>
  <si>
    <t xml:space="preserve">Total Purchased Generation CO2 Emissions </t>
  </si>
  <si>
    <t>This worksheet is provided for interim calculation purposes and is not necessarily intended for inclusion with the metrics on the preceding worksheet(s).</t>
  </si>
  <si>
    <t>Time Period
(if applicable)</t>
  </si>
  <si>
    <t>Reference to Source
(if applicable)</t>
  </si>
  <si>
    <t>Number of end-use retail customers receiving electricity (individual homes and businesses count as one).</t>
  </si>
  <si>
    <t xml:space="preserve">Total Owned Generation CO2 Emissions </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</si>
  <si>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</si>
  <si>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</si>
  <si>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Fossil: Fossil Fuel Generation Only</t>
  </si>
  <si>
    <t>Total: Total System Generation</t>
  </si>
  <si>
    <t>Other: Other (please specify in notes)</t>
  </si>
  <si>
    <t>Fossil</t>
  </si>
  <si>
    <t>Total</t>
  </si>
  <si>
    <t>Other: Other (please specify in comment section)</t>
  </si>
  <si>
    <t>Nitrogen Oxide (NOx), Sulfur Dioxide (SO2), Mercury (Hg)</t>
  </si>
  <si>
    <t>5.1.1</t>
  </si>
  <si>
    <t>5.1.2</t>
  </si>
  <si>
    <t>Carbon Dioxide (CO2)</t>
  </si>
  <si>
    <t>5.1.1.1</t>
  </si>
  <si>
    <t>5.1.1.2</t>
  </si>
  <si>
    <t>Carbon Dioxide Equivalent (CO2e)</t>
  </si>
  <si>
    <t>5.1.2.1</t>
  </si>
  <si>
    <t>5.1.2.2</t>
  </si>
  <si>
    <t xml:space="preserve">Total Owned Generation CO2e Emissions Intensity (MT/Net MWh) </t>
  </si>
  <si>
    <t xml:space="preserve">Total Purchased Generation CO2 Emissions Intensity (MT/Net MWh) </t>
  </si>
  <si>
    <t xml:space="preserve">Total Purchased Generation CO2e Emissions Intensity (MT/Net MWh) </t>
  </si>
  <si>
    <t>5.2.1</t>
  </si>
  <si>
    <t>5.2.1.1</t>
  </si>
  <si>
    <t>5.2.1.2</t>
  </si>
  <si>
    <t>5.2.2</t>
  </si>
  <si>
    <t>5.2.2.1</t>
  </si>
  <si>
    <t>5.2.2.2</t>
  </si>
  <si>
    <t xml:space="preserve">Total Owned + Purchased Generation CO2 Emissions Intensity (MT/Net MWh) </t>
  </si>
  <si>
    <t xml:space="preserve">Total Owned + Purchased Generation CO2e Emissions Intensity (MT/Net MWh) </t>
  </si>
  <si>
    <t>5.3.1</t>
  </si>
  <si>
    <t>5.3.1.1</t>
  </si>
  <si>
    <t>5.3.1.2</t>
  </si>
  <si>
    <t>5.3.2</t>
  </si>
  <si>
    <t>5.3.2.1</t>
  </si>
  <si>
    <t>5.3.2.2</t>
  </si>
  <si>
    <t>Total Owned + Purchased Generation CO2 Emissions (MT)</t>
  </si>
  <si>
    <t>Total Owned + Purchased Generation CO2e Emissions (MT)</t>
  </si>
  <si>
    <t>5.4.1</t>
  </si>
  <si>
    <t>5.4.2</t>
  </si>
  <si>
    <t>Owned Generation + Purchased Power</t>
  </si>
  <si>
    <t>Total NOx Emissions (MT)</t>
  </si>
  <si>
    <t>Total NOx Emissions Intensity (MT/Net MWh)</t>
  </si>
  <si>
    <t>Total SO2 Emissions (MT)</t>
  </si>
  <si>
    <t>Total SO2 Emissions Intensity (MT/Net MWh)</t>
  </si>
  <si>
    <t>6.2.1</t>
  </si>
  <si>
    <t>6.2.2</t>
  </si>
  <si>
    <t>6.3.1</t>
  </si>
  <si>
    <t>6.3.2</t>
  </si>
  <si>
    <r>
      <t>Indicate the generation basis for calculating SO</t>
    </r>
    <r>
      <rPr>
        <sz val="10"/>
        <color theme="1"/>
        <rFont val="Arial"/>
        <family val="2"/>
      </rPr>
      <t>2</t>
    </r>
    <r>
      <rPr>
        <sz val="11"/>
        <color theme="1"/>
        <rFont val="Calibri"/>
        <family val="2"/>
        <scheme val="minor"/>
      </rPr>
      <t>, NOx, and Hg emissions and intensity.</t>
    </r>
  </si>
  <si>
    <t>6.4.1</t>
  </si>
  <si>
    <t>6.4.2</t>
  </si>
  <si>
    <t>Total Hg Emissions (kg)</t>
  </si>
  <si>
    <t>Total Hg Emissions Intensity (kg/Net MWh)</t>
  </si>
  <si>
    <r>
      <t xml:space="preserve">Owned Generation </t>
    </r>
    <r>
      <rPr>
        <b/>
        <sz val="11"/>
        <color rgb="FFFF0000"/>
        <rFont val="Calibri"/>
        <family val="2"/>
        <scheme val="minor"/>
      </rPr>
      <t>(1) (2) (3)</t>
    </r>
  </si>
  <si>
    <t>GHG Emissions: Carbon Dioxide (CO2) and Carbon Dioxide Equivalent (CO2e)</t>
  </si>
  <si>
    <t>Total Owned Generation CO2 Emissions (MT)</t>
  </si>
  <si>
    <t>Total Owned Generation CO2e Emissions (MT)</t>
  </si>
  <si>
    <t>Total Purchased Generation CO2 Emissions (MT)</t>
  </si>
  <si>
    <t>Total Purchased Generation CO2e Emissions (MT)</t>
  </si>
  <si>
    <t>Owned Generation</t>
  </si>
  <si>
    <t>Purchased Power</t>
  </si>
  <si>
    <t xml:space="preserve">Total Purchased Generation CO2e Emissions </t>
  </si>
  <si>
    <t>Total Purchased Generation CO2e Emissions Intensity</t>
  </si>
  <si>
    <t xml:space="preserve">Total Owned + Purchased Generation CO2 Emissions Intensity </t>
  </si>
  <si>
    <t>Total Owned + Purchased Generation CO2 Emissions</t>
  </si>
  <si>
    <t>Total Owned + Purchased Generation CO2e Emissions</t>
  </si>
  <si>
    <t xml:space="preserve">Total Owned + Purchased Generation CO2e Emissions Intensity </t>
  </si>
  <si>
    <t>Sum of total CO2 emissions reported under 5.1.1.1 and 5.2.1.1.</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</si>
  <si>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</si>
  <si>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Sum of total CO2e emissions reported under 5.1.2.1 and 5.2.2.1.</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</si>
  <si>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</si>
  <si>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</si>
  <si>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</si>
  <si>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</si>
  <si>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</si>
  <si>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</si>
  <si>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</si>
  <si>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NOx Emissions</t>
  </si>
  <si>
    <t>Generation basis for calculation</t>
  </si>
  <si>
    <t>Indicate the generation basis for calculating SO2, NOx, and Hg emissions and intensity.
    Fossil: Fossil Fuel Generation Only
    Total: Total System Generation
    Other: Other (please specify in comment section)</t>
  </si>
  <si>
    <t xml:space="preserve">Total NOx Emissions Intensity </t>
  </si>
  <si>
    <t>Total SO2 Emissions</t>
  </si>
  <si>
    <t xml:space="preserve">Total SO2 Emissions Intensity </t>
  </si>
  <si>
    <t>Total Hg Emissions</t>
  </si>
  <si>
    <t xml:space="preserve">Total Hg Emissions Intensity </t>
  </si>
  <si>
    <t>Total from above, divided by the MWh of generation basis as indicated in 6.1.</t>
  </si>
  <si>
    <r>
      <t xml:space="preserve">Purchased Power </t>
    </r>
    <r>
      <rPr>
        <b/>
        <sz val="11"/>
        <color rgb="FFFF0000"/>
        <rFont val="Calibri"/>
        <family val="2"/>
        <scheme val="minor"/>
      </rPr>
      <t>(4)</t>
    </r>
  </si>
  <si>
    <t>Use applicable system average emissions rate for market purchases where emissions are unknown</t>
  </si>
  <si>
    <r>
      <t>Purchased Generation</t>
    </r>
    <r>
      <rPr>
        <sz val="11"/>
        <color theme="1"/>
        <rFont val="Calibri"/>
        <family val="2"/>
        <scheme val="minor"/>
      </rPr>
      <t xml:space="preserve"> (3) </t>
    </r>
  </si>
  <si>
    <t>For market purchases where emissions are unknown, use applicable regional or national emissions rate:</t>
  </si>
  <si>
    <t>Portfolio</t>
  </si>
  <si>
    <t>Incremental Annual Electricity Savings from EE Measures (MWh)</t>
  </si>
  <si>
    <t>Incremental Annual Investment in Electric EE Programs (nominal dollars)</t>
  </si>
  <si>
    <t>Owned Nameplate Generation Capacity at end of year (MW)</t>
  </si>
  <si>
    <t>Use the data organizer on the left (i.e., the plus/minus symbol) to open/close the alternative generation reporting options</t>
  </si>
  <si>
    <t>Total Number of Board of Directors/Trustees</t>
  </si>
  <si>
    <t xml:space="preserve">Average number of employees on the Board of Directors/Trustees over the year. </t>
  </si>
  <si>
    <t>Percent of Coal Combustion Products Beneficially Used</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</si>
  <si>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</si>
  <si>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Total Number on Board of Directors/Trustees</t>
  </si>
  <si>
    <r>
      <t>Owned Generation Reporting Option ("Option A")</t>
    </r>
    <r>
      <rPr>
        <sz val="11"/>
        <color theme="1"/>
        <rFont val="Calibri"/>
        <family val="2"/>
        <scheme val="minor"/>
      </rPr>
      <t xml:space="preserve"> (1) (2)</t>
    </r>
  </si>
  <si>
    <t>Owned Generation and Purchased Power Reporting Option ("Option B")</t>
  </si>
  <si>
    <r>
      <rPr>
        <u/>
        <sz val="10"/>
        <color theme="1"/>
        <rFont val="Arial"/>
        <family val="2"/>
      </rPr>
      <t>Total Owned Generation</t>
    </r>
    <r>
      <rPr>
        <sz val="11"/>
        <color theme="1"/>
        <rFont val="Calibri"/>
        <family val="2"/>
        <scheme val="minor"/>
      </rPr>
      <t xml:space="preserve"> (1) (2) </t>
    </r>
  </si>
  <si>
    <t>Total Owned Generation</t>
  </si>
  <si>
    <t>2.6.ii</t>
  </si>
  <si>
    <t>2.6.i</t>
  </si>
  <si>
    <t xml:space="preserve">Nameplate capacity of generation resources that are not defined above.  </t>
  </si>
  <si>
    <t xml:space="preserve">Net electricity generated by other resources that are not defined above.  If applicable, this metric should also include market purchases where the generation resource is unknown. </t>
  </si>
  <si>
    <t xml:space="preserve">GHG emissions, and should be used to the extent appropriate for each company. </t>
  </si>
  <si>
    <t>Use the data organizer on the left (i.e., the plus/minus symbol) to open/close the Emissions section notes</t>
  </si>
  <si>
    <t>Provide total in this row only if resource types are unknown due to market purchases</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</si>
  <si>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</si>
  <si>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</si>
  <si>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</si>
  <si>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</si>
  <si>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</si>
  <si>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</si>
  <si>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</si>
  <si>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</si>
  <si>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</si>
  <si>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</si>
  <si>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</si>
  <si>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Amount of Hazardous Waste Manifested for Disposal</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</si>
  <si>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</si>
  <si>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</si>
  <si>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</si>
  <si>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 xml:space="preserve">Care should be taken to remove this GHG Worksheet before publishing the native Excel file for investor use. </t>
  </si>
  <si>
    <t xml:space="preserve">Care should be taken to remove this Criteria Worksheet before publishing the native Excel file for investor use. </t>
  </si>
  <si>
    <t>Refer to the "Definitions" column for more information on each metric.</t>
  </si>
  <si>
    <t>Definitions</t>
  </si>
  <si>
    <t>Comments, Additional Information</t>
  </si>
  <si>
    <t>METHANE EMISSIONS AND MITIGATION FROM DISTRIBUTION MAINS</t>
  </si>
  <si>
    <t>Number of Gas Distribution Customers</t>
  </si>
  <si>
    <t>Distribution Mains in Service</t>
  </si>
  <si>
    <t>These metrics should include all local distribution companies (LDCs) held by the Parent Company that are above the LDC Facility reporting threshold for EPA's 40 C.F.R. 98, Subpart W reporting rule.</t>
  </si>
  <si>
    <t>1.2.1</t>
  </si>
  <si>
    <r>
      <t xml:space="preserve">Plastic </t>
    </r>
    <r>
      <rPr>
        <i/>
        <sz val="11"/>
        <color theme="1"/>
        <rFont val="Calibri"/>
        <family val="2"/>
        <scheme val="minor"/>
      </rPr>
      <t>(miles)</t>
    </r>
  </si>
  <si>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</si>
  <si>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</si>
  <si>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</si>
  <si>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</si>
  <si>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</si>
  <si>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</si>
  <si>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t xml:space="preserve">These metrics should provide the number of years remaining to take out of service, replace or upgrade catholdically unprotected steel mains, and cast iron/wrought iron mains, consistent with applicable state utility commission authorizations. </t>
  </si>
  <si>
    <t>Use this comment area to briefly note the amount of such pipe already taken out of service, replaced or upgraded previously, if available in publically reported sources. Space is provided in Section 3 of the Qualitative tab for longer explanations about answers to quantitative questions.</t>
  </si>
  <si>
    <t>1.3.1</t>
  </si>
  <si>
    <t>Optional:  # yrs by pipe type.</t>
  </si>
  <si>
    <t>1.3.2</t>
  </si>
  <si>
    <t xml:space="preserve">Distribution CO2e Fugitive Emissions </t>
  </si>
  <si>
    <t>Use this space to provide brief explanations or additional information.  Some companies with distribution operations in several states may wish to explain if some of their smaller or more rural LDCs are not included because their emissions fall below the Subpart W reporting threshold.</t>
  </si>
  <si>
    <r>
      <t xml:space="preserve">Some companies may wish to also provide their throughput emissions number as reported to </t>
    </r>
    <r>
      <rPr>
        <u/>
        <sz val="10"/>
        <rFont val="Calibri"/>
        <family val="2"/>
        <scheme val="minor"/>
      </rPr>
      <t>EIA</t>
    </r>
    <r>
      <rPr>
        <sz val="10"/>
        <rFont val="Calibri"/>
        <family val="2"/>
        <scheme val="minor"/>
      </rPr>
      <t>.  They could do so in this comment space.</t>
    </r>
  </si>
  <si>
    <t>3.1</t>
  </si>
  <si>
    <t>Emissions reported for all permitted sources (minor or major)</t>
  </si>
  <si>
    <t>3.1.1</t>
  </si>
  <si>
    <r>
      <t xml:space="preserve">NOx </t>
    </r>
    <r>
      <rPr>
        <i/>
        <sz val="11"/>
        <color theme="1"/>
        <rFont val="Calibri"/>
        <family val="2"/>
        <scheme val="minor"/>
      </rPr>
      <t>( metric tons per year)</t>
    </r>
  </si>
  <si>
    <t>3.1.2</t>
  </si>
  <si>
    <r>
      <t xml:space="preserve">VOC </t>
    </r>
    <r>
      <rPr>
        <i/>
        <sz val="11"/>
        <color theme="1"/>
        <rFont val="Calibri"/>
        <family val="2"/>
        <scheme val="minor"/>
      </rPr>
      <t>(metric tons per year)</t>
    </r>
  </si>
  <si>
    <t>METHANE EMISSIONS</t>
  </si>
  <si>
    <t>Gathering and Boosting Pipelines, Blow Down Volumes, and Emissions</t>
  </si>
  <si>
    <t>1.1.1</t>
  </si>
  <si>
    <r>
      <t xml:space="preserve">Total Miles of Gathering Pipeline Operated by gas utility </t>
    </r>
    <r>
      <rPr>
        <i/>
        <sz val="11"/>
        <rFont val="Calibri"/>
        <family val="2"/>
        <scheme val="minor"/>
      </rPr>
      <t>(miles)</t>
    </r>
  </si>
  <si>
    <t>1.1.2</t>
  </si>
  <si>
    <r>
      <t xml:space="preserve">Volume of Gathering Pipeline Blow Down Emissions </t>
    </r>
    <r>
      <rPr>
        <i/>
        <sz val="11"/>
        <rFont val="Calibri"/>
        <family val="2"/>
        <scheme val="minor"/>
      </rPr>
      <t>(scf)</t>
    </r>
  </si>
  <si>
    <t>1.1.4</t>
  </si>
  <si>
    <r>
      <t xml:space="preserve">Gathering Pipeline Blow-Down Emissions outside storage and compression facilities </t>
    </r>
    <r>
      <rPr>
        <i/>
        <sz val="11"/>
        <rFont val="Calibri"/>
        <family val="2"/>
        <scheme val="minor"/>
      </rPr>
      <t>(metric tons CO2e)</t>
    </r>
  </si>
  <si>
    <t>CO2e  COMBUSTION EMISSIONS FOR GATHERING &amp; BOOSTING COMPRESSION</t>
  </si>
  <si>
    <t>CONVENTIONAL COMBUSTION EMISSIONS FROM GATHERING &amp; BOOSTING COMPRESSION</t>
  </si>
  <si>
    <t xml:space="preserve">Electric Company ESG/Sustainability Quantitative Information  </t>
  </si>
  <si>
    <t xml:space="preserve">Gas Company ESG/Sustainability Quantitative Information  </t>
  </si>
  <si>
    <t>Natural Gas Distribution</t>
  </si>
  <si>
    <t>Natural Gas Gathering and Boosting</t>
  </si>
  <si>
    <r>
      <t xml:space="preserve">CO2e Fugitive Methane Emissions from Gas Distribution Operations </t>
    </r>
    <r>
      <rPr>
        <i/>
        <sz val="11"/>
        <rFont val="Calibri"/>
        <family val="2"/>
        <scheme val="minor"/>
      </rPr>
      <t>(metric tons)</t>
    </r>
  </si>
  <si>
    <r>
      <t xml:space="preserve">Plan/Commitment to Replace / Upgrade Remaining Miles of Distribution Mains </t>
    </r>
    <r>
      <rPr>
        <i/>
        <sz val="11"/>
        <rFont val="Calibri"/>
        <family val="2"/>
        <scheme val="minor"/>
      </rPr>
      <t>(# years to complete)</t>
    </r>
  </si>
  <si>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</si>
  <si>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t>Refer to the 'EEI Definitions' tab for more information on each metric</t>
  </si>
  <si>
    <t>Definitions for Electric Company ESG/Sustainability Metrics</t>
  </si>
  <si>
    <r>
      <t xml:space="preserve">CH4 Fugitive Methane Emissions from Gas Distribution Operations </t>
    </r>
    <r>
      <rPr>
        <i/>
        <sz val="11"/>
        <rFont val="Calibri"/>
        <family val="2"/>
        <scheme val="minor"/>
      </rPr>
      <t>(metric tons)</t>
    </r>
  </si>
  <si>
    <r>
      <t>Unprotected Steel (Bare &amp; Coated) (</t>
    </r>
    <r>
      <rPr>
        <i/>
        <sz val="11"/>
        <color theme="1"/>
        <rFont val="Calibri"/>
        <family val="2"/>
        <scheme val="minor"/>
      </rPr>
      <t># years to complete</t>
    </r>
    <r>
      <rPr>
        <sz val="11"/>
        <color theme="1"/>
        <rFont val="Calibri"/>
        <family val="2"/>
        <scheme val="minor"/>
      </rPr>
      <t>)</t>
    </r>
  </si>
  <si>
    <r>
      <t>Cast Iron / Wrought Iron (</t>
    </r>
    <r>
      <rPr>
        <i/>
        <sz val="11"/>
        <color theme="1"/>
        <rFont val="Calibri"/>
        <family val="2"/>
        <scheme val="minor"/>
      </rPr>
      <t># years to complete</t>
    </r>
    <r>
      <rPr>
        <sz val="11"/>
        <color theme="1"/>
        <rFont val="Calibri"/>
        <family val="2"/>
        <scheme val="minor"/>
      </rPr>
      <t>)</t>
    </r>
  </si>
  <si>
    <r>
      <t xml:space="preserve">CO2e Emissions for Gathering &amp; Boosting Compression Stations </t>
    </r>
    <r>
      <rPr>
        <i/>
        <sz val="11"/>
        <rFont val="Calibri"/>
        <family val="2"/>
        <scheme val="minor"/>
      </rPr>
      <t>(metric tons)</t>
    </r>
  </si>
  <si>
    <t>2.3.1</t>
  </si>
  <si>
    <t>Annual Methane Gas Throughput from Gas Distribution Operations in millions of standard cubic feet (MMscf/year)</t>
  </si>
  <si>
    <t>2.2.1</t>
  </si>
  <si>
    <t>CH4 Fugitive Methane Emissions from Gas Distribution Operations (MMSCF/year)</t>
  </si>
  <si>
    <t>Calculated annual metric: (MMSFC methane emissions/MMSCF methane throughput)</t>
  </si>
  <si>
    <t>Calculation</t>
  </si>
  <si>
    <t>Input</t>
  </si>
  <si>
    <r>
      <t>Annual Natural Gas Throughput from Gas Distribution Operations in thousands of standard cubic feet (</t>
    </r>
    <r>
      <rPr>
        <i/>
        <sz val="11"/>
        <rFont val="Calibri"/>
        <family val="2"/>
        <scheme val="minor"/>
      </rPr>
      <t>Mscf/year</t>
    </r>
    <r>
      <rPr>
        <sz val="11"/>
        <rFont val="Calibri"/>
        <family val="2"/>
        <scheme val="minor"/>
      </rPr>
      <t>)</t>
    </r>
  </si>
  <si>
    <t>INPUT VALUE (total mt CH4) as explained in definition above.  Subpart W input is CH4 (mt).</t>
  </si>
  <si>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</si>
  <si>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r>
      <t>All methane leak sources per 98.232 (i) (1-6) are included for Distribution.  Combustion sources are excluded.  CO</t>
    </r>
    <r>
      <rPr>
        <b/>
        <i/>
        <u/>
        <vertAlign val="subscript"/>
        <sz val="14"/>
        <rFont val="Calibri"/>
        <family val="2"/>
        <scheme val="minor"/>
      </rPr>
      <t>2</t>
    </r>
    <r>
      <rPr>
        <b/>
        <i/>
        <u/>
        <sz val="14"/>
        <rFont val="Calibri"/>
        <family val="2"/>
        <scheme val="minor"/>
      </rPr>
      <t xml:space="preserve"> is excluded.</t>
    </r>
  </si>
  <si>
    <t xml:space="preserve">This metric is collected to support calculations under EPA 40 CFR 98, Subpart W. </t>
  </si>
  <si>
    <t xml:space="preserve">CO2 combustion emissionsas reported to EPA under 40 CFR 98, Subpart C, as directed in Subpart W, 98.232(k).  </t>
  </si>
  <si>
    <t>The number of permitted sources for conventional emissions may not be the same number of sources reporting under the EPA GHG reporting rule.  Companies may wish to describe which, or how many, sources are included in the conventional pollutants data and whether the CO2e data reported includes all of these sources.</t>
  </si>
  <si>
    <t>1.1.3</t>
  </si>
  <si>
    <r>
      <t>Fugitive Methane</t>
    </r>
    <r>
      <rPr>
        <sz val="10"/>
        <rFont val="Calibri"/>
        <family val="2"/>
        <scheme val="minor"/>
      </rPr>
      <t xml:space="preserve"> emissions as defined in 40 CFR 98 Sub W Section 232 (e) (1-8), CO2 and N2O emissions are excluded from this section.</t>
    </r>
  </si>
  <si>
    <t>1.1.5</t>
  </si>
  <si>
    <t>1.1.6</t>
  </si>
  <si>
    <t>1.1.7</t>
  </si>
  <si>
    <t>1.1.8</t>
  </si>
  <si>
    <t>Value reported using calculation in 40 CFR 98 Sub W Section 232(q)(2)(v)</t>
  </si>
  <si>
    <t>Onshore Natural Gas Transmission Compression Methane Emissions</t>
  </si>
  <si>
    <r>
      <t>Fugitive Methane</t>
    </r>
    <r>
      <rPr>
        <sz val="10"/>
        <rFont val="Calibri"/>
        <family val="2"/>
        <scheme val="minor"/>
      </rPr>
      <t xml:space="preserve"> emissions as defined in 40 CFR 98 Sub W Section 232 (f) (1-8), CO2 and N2O emissions are excluded from this section.</t>
    </r>
  </si>
  <si>
    <r>
      <t>Blowdown vent stacks for onshore transmission pipeline</t>
    </r>
    <r>
      <rPr>
        <sz val="10"/>
        <rFont val="Calibri"/>
        <family val="2"/>
        <scheme val="minor"/>
      </rPr>
      <t xml:space="preserve"> as defined in 40 CFR 98 Sub W Section 232 (m), CO2 and N2O emissions are excluded from this section.</t>
    </r>
  </si>
  <si>
    <t>Value reported using calculation in 40 CFR 98 Sub W Section 232(i)(3)(ii)</t>
  </si>
  <si>
    <t>Total Transmission and Storage Methane Emissions (MMSCF/year)</t>
  </si>
  <si>
    <t xml:space="preserve">Use this space to provide brief explanations or additional information.  </t>
  </si>
  <si>
    <t>Onshore Natural Gas Transmission Pipeline Blowdowns</t>
  </si>
  <si>
    <t>Summary and Metrics</t>
  </si>
  <si>
    <t>Natural Gas Transmission and Storage</t>
  </si>
  <si>
    <r>
      <t>All methane leak sources per 98.232 (e) (1-8), (f)(1-8), and (m) are included for Transmission and Storage.  Combustion sources are excluded.  CO</t>
    </r>
    <r>
      <rPr>
        <b/>
        <i/>
        <u/>
        <vertAlign val="subscript"/>
        <sz val="14"/>
        <rFont val="Calibri"/>
        <family val="2"/>
        <scheme val="minor"/>
      </rPr>
      <t>2</t>
    </r>
    <r>
      <rPr>
        <b/>
        <i/>
        <u/>
        <sz val="14"/>
        <rFont val="Calibri"/>
        <family val="2"/>
        <scheme val="minor"/>
      </rPr>
      <t xml:space="preserve"> and N</t>
    </r>
    <r>
      <rPr>
        <b/>
        <i/>
        <u/>
        <vertAlign val="subscript"/>
        <sz val="14"/>
        <rFont val="Calibri"/>
        <family val="2"/>
        <scheme val="minor"/>
      </rPr>
      <t>2</t>
    </r>
    <r>
      <rPr>
        <b/>
        <i/>
        <u/>
        <sz val="14"/>
        <rFont val="Calibri"/>
        <family val="2"/>
        <scheme val="minor"/>
      </rPr>
      <t>O are excluded.</t>
    </r>
  </si>
  <si>
    <t>Density of Methane = 0.0192 kg/ft3 per 40 CFR Sub W EQ. W-36</t>
  </si>
  <si>
    <t>Underground Natural Gas Storage Methane Emissions</t>
  </si>
  <si>
    <t>Value reported using calculation in 40 CFR 98 Sub W Section 236(b)(4)</t>
  </si>
  <si>
    <t>Value reported using calculation in 40 CFR 98 Sub W Section 236(i)(1)(iii)</t>
  </si>
  <si>
    <t>Value reported using calculation in 40 CFR 98 Sub W Section 236(k)(2)(v)</t>
  </si>
  <si>
    <t>Value reported using calculation in 40 CFR 98 Sub W Section 236(n)(11)</t>
  </si>
  <si>
    <t>Value reported using calculation in 40 CFR 98 Sub W Section 236(o)(2)(ii)(D)(2)</t>
  </si>
  <si>
    <t>Value reported using calculation in 40 CFR 98 Sub W Section 236(p)(2)(ii)(D)(2)</t>
  </si>
  <si>
    <t>Value reported using calculation in 40 CFR 98 Sub W Section 236(q)(2)(v)</t>
  </si>
  <si>
    <t>2.1.1</t>
  </si>
  <si>
    <t>2.1.2</t>
  </si>
  <si>
    <t>2.1.3</t>
  </si>
  <si>
    <t>2.1.4</t>
  </si>
  <si>
    <t>2.1.5</t>
  </si>
  <si>
    <t>2.1.6</t>
  </si>
  <si>
    <t>2.1.7</t>
  </si>
  <si>
    <t>2.1.8</t>
  </si>
  <si>
    <t>Methane content in natural gas equals 95% based on 40 CFR 98 Sub W 233(u)(2)(vii)</t>
  </si>
  <si>
    <t>EIA 176 throughput or other reference for other throughput selected</t>
  </si>
  <si>
    <t>Use this space provided to note source of throughput value if not EIA 176</t>
  </si>
  <si>
    <t>Annual Methane Gas Throughput from Gas Transmission and Storage Operations (MMSCF/year)</t>
  </si>
  <si>
    <t>Pneumatic Device Venting (metric tons/year)</t>
  </si>
  <si>
    <t>Blowdown Vent Stacks (metric tons/year)</t>
  </si>
  <si>
    <t>Transmission Storage Tanks (metric tons/year)</t>
  </si>
  <si>
    <t>Flare Stack Emissions (metric tons/year)</t>
  </si>
  <si>
    <t>Centrifugal Compressor Venting (metric tons/year)</t>
  </si>
  <si>
    <t>Reciprocating Compressor Venting (metric tons/year)</t>
  </si>
  <si>
    <t>Equipment leaks from valves, connectors, open ended lines, pressure relief valves, and meters  (metric tons/year)</t>
  </si>
  <si>
    <t>Other Leaks (metric tons/year)</t>
  </si>
  <si>
    <t>Total Transmission Compression Methane Emissions (metric tons/year)</t>
  </si>
  <si>
    <t>Total Transmission Compression Methane Emissions (CO2e/year)</t>
  </si>
  <si>
    <t>Total Transmission Compression Methane Emissions (MSCF/year)</t>
  </si>
  <si>
    <t>Other Equipment Leaks (metric tons/year)</t>
  </si>
  <si>
    <t>Equipment leaks from valves, connectors, open-ended lines, and pressure relief valves associated with storage wellheads (metric tons/year)</t>
  </si>
  <si>
    <t>Other equipment leaks from components associated with storage wellheads (metric tons/year)</t>
  </si>
  <si>
    <t>Total Storage Compression Methane Emissions (metric tons/year)</t>
  </si>
  <si>
    <t>Total Storage Compression Methane Emissions (CO2e/year)</t>
  </si>
  <si>
    <t>Total Storage Compression Methane Emissions (MSCF/year)</t>
  </si>
  <si>
    <t>Transmission Pipeline Blowdown Vent Stacks (metric tons/year)</t>
  </si>
  <si>
    <t>Transmission Pipeline Blowdown Vent Stacks (CO2e/year)</t>
  </si>
  <si>
    <t>Transmission Pipeline Blowdown Vent Stacks (MSCF/year)</t>
  </si>
  <si>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</si>
  <si>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</si>
  <si>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</si>
  <si>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Annual Natural Gas Throughput from Gas Transmission and Storage Operations (MSCF/year)</t>
  </si>
  <si>
    <t>DOE EIA 176 throughput or reference for other throughput selected</t>
  </si>
  <si>
    <r>
      <t>Fugitive Methane</t>
    </r>
    <r>
      <rPr>
        <sz val="10"/>
        <rFont val="Calibri"/>
        <family val="2"/>
        <scheme val="minor"/>
      </rPr>
      <t xml:space="preserve"> emissions as defined in 40 CFR 98 Sub W Section 232 (e) (1-8), CO2 and N2O emissions are </t>
    </r>
    <r>
      <rPr>
        <u/>
        <sz val="10"/>
        <rFont val="Calibri"/>
        <family val="2"/>
        <scheme val="minor"/>
      </rPr>
      <t>excluded</t>
    </r>
    <r>
      <rPr>
        <sz val="10"/>
        <rFont val="Calibri"/>
        <family val="2"/>
        <scheme val="minor"/>
      </rPr>
      <t xml:space="preserve"> from this section.</t>
    </r>
  </si>
  <si>
    <r>
      <t>Fugitive Methane</t>
    </r>
    <r>
      <rPr>
        <sz val="10"/>
        <rFont val="Calibri"/>
        <family val="2"/>
        <scheme val="minor"/>
      </rPr>
      <t xml:space="preserve"> emissions as defined in 40 CFR 98 Sub W Section 232 (f) (1-8), CO2 and N2O emissions are </t>
    </r>
    <r>
      <rPr>
        <u/>
        <sz val="10"/>
        <rFont val="Calibri"/>
        <family val="2"/>
        <scheme val="minor"/>
      </rPr>
      <t>excluded</t>
    </r>
    <r>
      <rPr>
        <sz val="10"/>
        <rFont val="Calibri"/>
        <family val="2"/>
        <scheme val="minor"/>
      </rPr>
      <t xml:space="preserve"> from this section.</t>
    </r>
  </si>
  <si>
    <r>
      <t>Blowdown vent stacks for onshore transmission pipeline</t>
    </r>
    <r>
      <rPr>
        <sz val="10"/>
        <rFont val="Calibri"/>
        <family val="2"/>
        <scheme val="minor"/>
      </rPr>
      <t xml:space="preserve"> as defined in 40 CFR 98 Sub W Section 232 (m), CO2 and N2O emissions are </t>
    </r>
    <r>
      <rPr>
        <u/>
        <sz val="10"/>
        <rFont val="Calibri"/>
        <family val="2"/>
        <scheme val="minor"/>
      </rPr>
      <t>excluded</t>
    </r>
    <r>
      <rPr>
        <sz val="10"/>
        <rFont val="Calibri"/>
        <family val="2"/>
        <scheme val="minor"/>
      </rPr>
      <t xml:space="preserve"> from this section.</t>
    </r>
  </si>
  <si>
    <t>Methane Emissions Intensity Metric (Percent MMscf of Methane Emissions per MMscf of Methane Throughput)</t>
  </si>
  <si>
    <r>
      <t xml:space="preserve">Fugitive Methane Emissions Rate (Percent </t>
    </r>
    <r>
      <rPr>
        <i/>
        <sz val="11"/>
        <rFont val="Calibri"/>
        <family val="2"/>
        <scheme val="minor"/>
      </rPr>
      <t>MMscf of Methane Emissions per MMscf of Methane Throughput</t>
    </r>
    <r>
      <rPr>
        <sz val="11"/>
        <rFont val="Calibri"/>
        <family val="2"/>
        <scheme val="minor"/>
      </rPr>
      <t>)</t>
    </r>
  </si>
  <si>
    <t>Calculated value - formula in cells F36 - R36 per density (kg/scf) in Subpart W</t>
  </si>
  <si>
    <t>Calculated value - formula in cells F38 - R38 (assumes 95% methane content in natural gas for Distribution) per Subpart W)</t>
  </si>
  <si>
    <r>
      <rPr>
        <u/>
        <sz val="10"/>
        <rFont val="Calibri"/>
        <family val="2"/>
        <scheme val="minor"/>
      </rPr>
      <t>Fugitive methane</t>
    </r>
    <r>
      <rPr>
        <sz val="10"/>
        <rFont val="Calibri"/>
        <family val="2"/>
        <scheme val="minor"/>
      </rPr>
      <t xml:space="preserve"> emissions (</t>
    </r>
    <r>
      <rPr>
        <u/>
        <sz val="10"/>
        <rFont val="Calibri"/>
        <family val="2"/>
        <scheme val="minor"/>
      </rPr>
      <t xml:space="preserve">not </t>
    </r>
    <r>
      <rPr>
        <sz val="10"/>
        <rFont val="Calibri"/>
        <family val="2"/>
        <scheme val="minor"/>
      </rPr>
      <t>CO2 combustion emissions) stated as CO2e, as reported to EPA under 40 CFR 98, Subpart W, sections 98.236(q)(3)(ix)(D), 98.236(r)(1)(v), and 98.236(r)(2)(v)(B)</t>
    </r>
    <r>
      <rPr>
        <u/>
        <sz val="10"/>
        <rFont val="Calibri"/>
        <family val="2"/>
        <scheme val="minor"/>
      </rPr>
      <t xml:space="preserve"> - i.e., this is Subpart W methane emissions as input in row 2.2 below and converted to CO2e here</t>
    </r>
    <r>
      <rPr>
        <sz val="10"/>
        <rFont val="Calibri"/>
        <family val="2"/>
        <scheme val="minor"/>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rFont val="Calibri"/>
        <family val="2"/>
        <scheme val="minor"/>
      </rPr>
      <t>Calculated value based on mt CH4 input in the 2.2 (below).</t>
    </r>
  </si>
  <si>
    <r>
      <t xml:space="preserve">Other Non-Sub W Emissions Data </t>
    </r>
    <r>
      <rPr>
        <b/>
        <sz val="11"/>
        <color rgb="FFFF0000"/>
        <rFont val="Calibri"/>
        <family val="2"/>
        <scheme val="minor"/>
      </rPr>
      <t>(OPTIONAL)</t>
    </r>
  </si>
  <si>
    <r>
      <rPr>
        <sz val="10"/>
        <color rgb="FFFF0000"/>
        <rFont val="Calibri"/>
        <family val="2"/>
        <scheme val="minor"/>
      </rPr>
      <t>(OPTIONAL)</t>
    </r>
    <r>
      <rPr>
        <sz val="10"/>
        <rFont val="Calibri"/>
        <family val="2"/>
        <scheme val="minor"/>
      </rPr>
      <t xml:space="preserve"> If desired, report additional sources required by ONE Future include dehydrator vents, storage station venting transmission pipeline leaks, and storage tank methane.</t>
    </r>
  </si>
  <si>
    <t>If applicable, indicate the inclusion of emissions from sources &lt;25 MW or from other sources</t>
  </si>
  <si>
    <t>Goal Applicability</t>
  </si>
  <si>
    <t>Baseline Year</t>
  </si>
  <si>
    <t>Reduction Goal Description (Short)</t>
  </si>
  <si>
    <t>Source (URL)</t>
  </si>
  <si>
    <t>Target 
Year</t>
  </si>
  <si>
    <t>Percentage of Women in Total Workforce</t>
  </si>
  <si>
    <t>Percent of Employees</t>
  </si>
  <si>
    <t>Water Withdrawals - Consumptive (Millions of Gallons)</t>
  </si>
  <si>
    <t>Water Withdrawals - Non-Consumptive (Millions of Gallons)</t>
  </si>
  <si>
    <t>Water Withdrawals - Consumptive Rate (Millions of Gallons/Net MWh)</t>
  </si>
  <si>
    <t>Water Withdrawals - Non-Consumptive Rate (Millions of Gallons/Net MWh)</t>
  </si>
  <si>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</si>
  <si>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</si>
  <si>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Gallons/Net MWh</t>
  </si>
  <si>
    <t>Millions of Gallons</t>
  </si>
  <si>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</si>
  <si>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</si>
  <si>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Percentage of women (defined as employees who identify as female) in workforce. </t>
  </si>
  <si>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</si>
  <si>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 xml:space="preserve">© 2021 Edison Electric Institute.  All rights reserved.  </t>
  </si>
  <si>
    <t xml:space="preserve">© 2021 American Gas Association.  All rights reserved.  </t>
  </si>
  <si>
    <t>Leak rate of CO2e emissions of SF6</t>
  </si>
  <si>
    <r>
      <t xml:space="preserve">Generation basis for calculation </t>
    </r>
    <r>
      <rPr>
        <b/>
        <sz val="11"/>
        <color rgb="FFFF0000"/>
        <rFont val="Calibri"/>
        <family val="2"/>
        <scheme val="minor"/>
      </rPr>
      <t>(6)</t>
    </r>
  </si>
  <si>
    <t>Non-Generation CO2e Emissions of Sulfur Hexafluoride (SF6)</t>
  </si>
  <si>
    <t>Total CO2e emissions of SF6</t>
  </si>
  <si>
    <r>
      <t>Non-Generation CO2e Emissions of Sulfur Hexafluoride (SF6)</t>
    </r>
    <r>
      <rPr>
        <sz val="10"/>
        <color theme="1"/>
        <rFont val="Arial"/>
        <family val="2"/>
      </rPr>
      <t xml:space="preserve"> (4)</t>
    </r>
  </si>
  <si>
    <t>CO2 and CO2e emissions intensity should be reported using total system generation (net MWh) based on EEI GHG worksheet.</t>
  </si>
  <si>
    <t>Total CO2e emissions of SF6 (lbs)</t>
  </si>
  <si>
    <t>Leak rate of CO2e emissions of SF6 (lbs/Net Mwh)</t>
  </si>
  <si>
    <t>1.  Additional information on the emissions goals listed above, including how they will be achieved, can be found in the Qualitative section.</t>
  </si>
  <si>
    <t xml:space="preserve">3.  Goal Applicability refers to the entity to which the goal applies (e.g., parent company, operating company, electic or gas utility, etc.). </t>
  </si>
  <si>
    <t>Percentage of Women on Board of Directors/Trustees</t>
  </si>
  <si>
    <t>Percentage of Minorities on Board of Directors/Trustees</t>
  </si>
  <si>
    <t>Note/comment</t>
  </si>
  <si>
    <t>Percentage of Minorities in Total Workforce</t>
  </si>
  <si>
    <t>7.7.1</t>
  </si>
  <si>
    <t>7.7.2</t>
  </si>
  <si>
    <t>7.7.3</t>
  </si>
  <si>
    <t>7.7.4</t>
  </si>
  <si>
    <t>Reference Section 7 Human Resources in EEI Definitions tab.</t>
  </si>
  <si>
    <t>Fresh Water Resources used in Thermal Power Generation Activities</t>
  </si>
  <si>
    <r>
      <t xml:space="preserve">Non-Generation CO2e Emissions of Sulfur Hexafluoride (SF6) </t>
    </r>
    <r>
      <rPr>
        <b/>
        <sz val="11"/>
        <color rgb="FFFF0000"/>
        <rFont val="Calibri"/>
        <family val="2"/>
        <scheme val="minor"/>
      </rPr>
      <t>(5)</t>
    </r>
  </si>
  <si>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</si>
  <si>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</si>
  <si>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</si>
  <si>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</si>
  <si>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</si>
  <si>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</si>
  <si>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</si>
  <si>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</si>
  <si>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</si>
  <si>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</si>
  <si>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</si>
  <si>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</si>
  <si>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</si>
  <si>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Capital Expenditures and Energy Efficiency (EE)</t>
  </si>
  <si>
    <t>Total CO2e emissions of SF6 (MT)</t>
  </si>
  <si>
    <t>Leak rate of CO2e emissions of SF6 (MT/Net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</si>
</sst>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3" formatCode="_(* #,##0.00_);_(* \(#,##0.00\);_(* &quot;-&quot;??_);_(@_)"/>
    <numFmt numFmtId="164" formatCode="0;\(0\)"/>
    <numFmt numFmtId="165" formatCode="\ #,###\ "/>
    <numFmt numFmtId="166" formatCode="#.##%"/>
    <numFmt numFmtId="167" formatCode="0.##%"/>
    <numFmt numFmtId="168" formatCode="\ #.##\ "/>
    <numFmt numFmtId="169" formatCode="\ 0\ "/>
    <numFmt numFmtId="170" formatCode="\ 0.##\ "/>
    <numFmt numFmtId="171" formatCode="\ 0.######\ "/>
    <numFmt numFmtId="172" formatCode="#,##0.000"/>
    <numFmt numFmtId="173" formatCode="#,##0.000000"/>
    <numFmt numFmtId="174" formatCode="#,##0.0"/>
    <numFmt numFmtId="175" formatCode="_(* #,##0_);_(* \(#,##0\);_(* &quot;-&quot;??_);_(@_)"/>
  </numFmts>
  <fonts count="53" x14ac:knownFonts="1">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b/>
      <u/>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22"/>
      <color theme="3" tint="-0.499984740745262"/>
      <name val="Calibri"/>
      <family val="2"/>
      <scheme val="minor"/>
    </font>
    <font>
      <b/>
      <sz val="22"/>
      <color rgb="FFC00000"/>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vertAlign val="subscript"/>
      <sz val="10"/>
      <color theme="1"/>
      <name val="Arial"/>
      <family val="2"/>
    </font>
    <font>
      <sz val="10"/>
      <color theme="1"/>
      <name val="Arial"/>
      <family val="2"/>
    </font>
    <font>
      <u/>
      <sz val="10"/>
      <color theme="1"/>
      <name val="Arial"/>
      <family val="2"/>
    </font>
    <font>
      <i/>
      <sz val="10"/>
      <color theme="1"/>
      <name val="Arial"/>
      <family val="2"/>
    </font>
    <font>
      <b/>
      <sz val="10"/>
      <color rgb="FFFF0000"/>
      <name val="Arial"/>
      <family val="2"/>
    </font>
    <font>
      <sz val="11"/>
      <color theme="1"/>
      <name val="Calibri"/>
      <family val="2"/>
      <scheme val="minor"/>
    </font>
    <font>
      <b/>
      <sz val="11"/>
      <color theme="3"/>
      <name val="Calibri"/>
      <family val="2"/>
      <scheme val="minor"/>
    </font>
    <font>
      <b/>
      <u/>
      <sz val="11"/>
      <color theme="3"/>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strike/>
      <sz val="10"/>
      <name val="Calibri"/>
      <family val="2"/>
      <scheme val="minor"/>
    </font>
    <font>
      <b/>
      <strike/>
      <sz val="10"/>
      <color rgb="FFFF0000"/>
      <name val="Calibri"/>
      <family val="2"/>
      <scheme val="minor"/>
    </font>
    <font>
      <b/>
      <i/>
      <u/>
      <sz val="14"/>
      <name val="Calibri"/>
      <family val="2"/>
      <scheme val="minor"/>
    </font>
    <font>
      <b/>
      <i/>
      <u/>
      <vertAlign val="subscript"/>
      <sz val="14"/>
      <name val="Calibri"/>
      <family val="2"/>
      <scheme val="minor"/>
    </font>
    <font>
      <i/>
      <sz val="10"/>
      <color theme="1"/>
      <name val="Calibri"/>
      <family val="2"/>
      <scheme val="minor"/>
    </font>
    <font>
      <b/>
      <u/>
      <sz val="10"/>
      <name val="Calibri"/>
      <family val="2"/>
      <scheme val="minor"/>
    </font>
    <font>
      <sz val="10"/>
      <color rgb="FFFF0000"/>
      <name val="Calibri"/>
      <family val="2"/>
      <scheme val="minor"/>
    </font>
    <font>
      <sz val="11"/>
      <color theme="1"/>
      <name val="Arial"/>
      <family val="2"/>
    </font>
    <font>
      <b/>
      <sz val="11"/>
      <color theme="1"/>
      <name val="Arial"/>
      <family val="2"/>
    </font>
    <font>
      <sz val="11"/>
      <color rgb="FFFF0000"/>
      <name val="Arial"/>
      <family val="2"/>
    </font>
  </fonts>
  <fills count="14">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2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9" fillId="0" borderId="0"/>
    <xf numFmtId="9" fontId="23" fillId="0" borderId="0" applyFont="0" applyFill="0" applyBorder="0" applyAlignment="0" applyProtection="0"/>
    <xf numFmtId="43" fontId="23" fillId="0" borderId="0" applyFont="0" applyFill="0" applyBorder="0" applyAlignment="0" applyProtection="0"/>
  </cellStyleXfs>
  <cellXfs count="573">
    <xf numFmtId="0" fontId="0" fillId="0" borderId="0" xfId="0"/>
    <xf numFmtId="0" fontId="2" fillId="0" borderId="0" xfId="0" applyFont="1" applyAlignment="1">
      <alignment horizontal="left"/>
    </xf>
    <xf numFmtId="0" fontId="0" fillId="0" borderId="3" xfId="0" applyBorder="1"/>
    <xf numFmtId="0" fontId="3" fillId="0" borderId="0" xfId="0" applyFont="1" applyAlignme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applyAlignme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0" fillId="0" borderId="0" xfId="0" applyBorder="1" applyAlignment="1">
      <alignment horizontal="left" indent="2"/>
    </xf>
    <xf numFmtId="0" fontId="0" fillId="0" borderId="0" xfId="0" applyBorder="1"/>
    <xf numFmtId="0" fontId="2" fillId="2" borderId="0" xfId="0" applyFont="1" applyFill="1" applyBorder="1" applyAlignment="1">
      <alignment horizontal="center" vertical="center"/>
    </xf>
    <xf numFmtId="0" fontId="2" fillId="0" borderId="0" xfId="0" applyFont="1"/>
    <xf numFmtId="14" fontId="6" fillId="0" borderId="0" xfId="0" applyNumberFormat="1" applyFont="1" applyAlignment="1">
      <alignment horizontal="left"/>
    </xf>
    <xf numFmtId="0" fontId="2" fillId="4" borderId="6" xfId="0" applyFont="1" applyFill="1" applyBorder="1" applyAlignment="1">
      <alignment horizontal="center" vertical="center"/>
    </xf>
    <xf numFmtId="0" fontId="2" fillId="2" borderId="0" xfId="0" applyFont="1" applyFill="1" applyBorder="1" applyAlignment="1">
      <alignment horizontal="left"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0" xfId="0" applyFont="1" applyAlignment="1">
      <alignment horizontal="left"/>
    </xf>
    <xf numFmtId="0" fontId="0" fillId="0" borderId="1" xfId="0" applyBorder="1" applyAlignment="1">
      <alignment horizontal="left"/>
    </xf>
    <xf numFmtId="0" fontId="0" fillId="0" borderId="0" xfId="0" applyBorder="1" applyAlignment="1">
      <alignment horizontal="left"/>
    </xf>
    <xf numFmtId="0" fontId="0" fillId="0" borderId="0" xfId="0" applyAlignment="1">
      <alignment wrapText="1"/>
    </xf>
    <xf numFmtId="0" fontId="0" fillId="0" borderId="0" xfId="0" applyAlignment="1">
      <alignment vertical="top"/>
    </xf>
    <xf numFmtId="0" fontId="0" fillId="2" borderId="2" xfId="0"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3" borderId="0" xfId="0" applyFont="1" applyFill="1" applyAlignment="1">
      <alignment wrapText="1"/>
    </xf>
    <xf numFmtId="0" fontId="0" fillId="0" borderId="1" xfId="0" applyBorder="1" applyAlignment="1">
      <alignment horizontal="left" wrapText="1"/>
    </xf>
    <xf numFmtId="0" fontId="0" fillId="0" borderId="0" xfId="0" applyBorder="1" applyAlignment="1">
      <alignment wrapText="1"/>
    </xf>
    <xf numFmtId="0" fontId="0" fillId="2" borderId="4"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horizontal="left" wrapText="1"/>
    </xf>
    <xf numFmtId="0" fontId="0" fillId="0" borderId="0" xfId="0" applyAlignment="1">
      <alignment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4" fillId="3" borderId="0" xfId="0" applyFont="1" applyFill="1" applyAlignment="1">
      <alignment vertical="top" wrapText="1"/>
    </xf>
    <xf numFmtId="0" fontId="0" fillId="0" borderId="1" xfId="0" applyBorder="1" applyAlignment="1">
      <alignment horizontal="left" vertical="top" wrapText="1"/>
    </xf>
    <xf numFmtId="0" fontId="0" fillId="0" borderId="0" xfId="0" applyBorder="1" applyAlignment="1">
      <alignment vertical="top" wrapText="1"/>
    </xf>
    <xf numFmtId="0" fontId="0" fillId="2" borderId="4" xfId="0" applyFill="1" applyBorder="1" applyAlignment="1">
      <alignment horizontal="center" vertical="top" wrapText="1"/>
    </xf>
    <xf numFmtId="0" fontId="0" fillId="2" borderId="4" xfId="0" applyFill="1" applyBorder="1" applyAlignment="1">
      <alignment horizontal="center" vertical="top"/>
    </xf>
    <xf numFmtId="0" fontId="0" fillId="2" borderId="5"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top"/>
    </xf>
    <xf numFmtId="0" fontId="0" fillId="0" borderId="5" xfId="0" applyBorder="1" applyAlignment="1">
      <alignment horizontal="left" vertical="top" wrapText="1"/>
    </xf>
    <xf numFmtId="0" fontId="0" fillId="0" borderId="5" xfId="0" applyBorder="1" applyAlignment="1">
      <alignment vertical="top"/>
    </xf>
    <xf numFmtId="0" fontId="0" fillId="0" borderId="0" xfId="0" applyBorder="1" applyAlignment="1">
      <alignment vertical="top"/>
    </xf>
    <xf numFmtId="0" fontId="0" fillId="0" borderId="1" xfId="0" applyBorder="1" applyAlignment="1">
      <alignment vertical="top"/>
    </xf>
    <xf numFmtId="0" fontId="2" fillId="0" borderId="9" xfId="0" applyFont="1" applyBorder="1" applyAlignment="1">
      <alignment vertical="top"/>
    </xf>
    <xf numFmtId="0" fontId="0" fillId="0" borderId="8" xfId="0" applyBorder="1"/>
    <xf numFmtId="0" fontId="0" fillId="0" borderId="9" xfId="0" applyBorder="1"/>
    <xf numFmtId="0" fontId="0" fillId="0" borderId="9"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8" xfId="0" applyBorder="1" applyAlignment="1">
      <alignment vertical="top"/>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vertical="top"/>
    </xf>
    <xf numFmtId="0" fontId="0" fillId="4" borderId="9" xfId="0" applyFill="1" applyBorder="1"/>
    <xf numFmtId="0" fontId="0" fillId="4" borderId="9" xfId="0" applyFill="1" applyBorder="1" applyAlignment="1">
      <alignment vertical="top" wrapText="1"/>
    </xf>
    <xf numFmtId="0" fontId="0" fillId="4" borderId="9" xfId="0" applyFill="1" applyBorder="1" applyAlignment="1">
      <alignment wrapText="1"/>
    </xf>
    <xf numFmtId="0" fontId="0" fillId="4" borderId="9" xfId="0" applyFill="1" applyBorder="1" applyAlignment="1">
      <alignment vertical="top"/>
    </xf>
    <xf numFmtId="0" fontId="0" fillId="0" borderId="1" xfId="0" applyBorder="1" applyAlignment="1">
      <alignment horizontal="left" vertical="top" wrapText="1"/>
    </xf>
    <xf numFmtId="0" fontId="0" fillId="4" borderId="9" xfId="0" applyFill="1" applyBorder="1" applyAlignment="1">
      <alignment vertical="center" wrapText="1"/>
    </xf>
    <xf numFmtId="0" fontId="0" fillId="0" borderId="9" xfId="0" applyBorder="1" applyAlignment="1">
      <alignment vertical="center" wrapText="1"/>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2" borderId="0" xfId="0" applyFont="1" applyFill="1" applyBorder="1" applyAlignment="1">
      <alignment horizontal="center" vertical="center"/>
    </xf>
    <xf numFmtId="0" fontId="2" fillId="4" borderId="8" xfId="0" applyFont="1" applyFill="1" applyBorder="1" applyAlignment="1">
      <alignment horizontal="center" vertical="center"/>
    </xf>
    <xf numFmtId="0" fontId="2" fillId="2" borderId="0" xfId="0" applyFont="1" applyFill="1" applyBorder="1" applyAlignment="1">
      <alignment horizontal="center"/>
    </xf>
    <xf numFmtId="0" fontId="6" fillId="0" borderId="0" xfId="0" applyNumberFormat="1" applyFont="1" applyAlignment="1">
      <alignment horizontal="left"/>
    </xf>
    <xf numFmtId="0" fontId="0" fillId="2" borderId="0" xfId="0" applyFill="1" applyBorder="1" applyAlignment="1">
      <alignment horizontal="left"/>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6" fillId="2" borderId="0" xfId="0" applyNumberFormat="1" applyFont="1" applyFill="1" applyAlignment="1">
      <alignment horizontal="center" vertical="center"/>
    </xf>
    <xf numFmtId="0" fontId="0" fillId="0" borderId="0" xfId="0" applyFill="1" applyAlignment="1">
      <alignment horizontal="left"/>
    </xf>
    <xf numFmtId="0" fontId="2" fillId="0" borderId="0" xfId="0" applyFont="1" applyFill="1" applyAlignment="1">
      <alignment horizontal="left"/>
    </xf>
    <xf numFmtId="0" fontId="0" fillId="0" borderId="0" xfId="0" applyFill="1"/>
    <xf numFmtId="0" fontId="0" fillId="0" borderId="3" xfId="0" applyFill="1" applyBorder="1"/>
    <xf numFmtId="0" fontId="6" fillId="0" borderId="0" xfId="0" applyNumberFormat="1" applyFont="1" applyFill="1" applyAlignment="1">
      <alignment horizontal="left"/>
    </xf>
    <xf numFmtId="0" fontId="0" fillId="0" borderId="0" xfId="0" applyFill="1" applyAlignment="1">
      <alignment horizontal="left" indent="2"/>
    </xf>
    <xf numFmtId="0" fontId="0" fillId="0" borderId="0" xfId="0" quotePrefix="1"/>
    <xf numFmtId="0" fontId="15"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Font="1"/>
    <xf numFmtId="0" fontId="0" fillId="0" borderId="0" xfId="0" applyAlignment="1">
      <alignment horizontal="left" indent="3"/>
    </xf>
    <xf numFmtId="0" fontId="19" fillId="0" borderId="0" xfId="1"/>
    <xf numFmtId="0" fontId="14" fillId="0" borderId="0" xfId="1" applyFont="1" applyAlignment="1">
      <alignment horizontal="center"/>
    </xf>
    <xf numFmtId="0" fontId="19" fillId="0" borderId="0" xfId="1" applyAlignment="1">
      <alignment horizontal="center"/>
    </xf>
    <xf numFmtId="0" fontId="20" fillId="0" borderId="0" xfId="1" applyFont="1" applyAlignment="1">
      <alignment horizontal="center"/>
    </xf>
    <xf numFmtId="0" fontId="15" fillId="0" borderId="0" xfId="1" applyFont="1"/>
    <xf numFmtId="0" fontId="19" fillId="0" borderId="0" xfId="1" applyAlignment="1">
      <alignment horizontal="left" indent="2"/>
    </xf>
    <xf numFmtId="165" fontId="19" fillId="0" borderId="0" xfId="1" applyNumberFormat="1" applyFill="1"/>
    <xf numFmtId="166" fontId="19" fillId="0" borderId="0" xfId="1" applyNumberFormat="1" applyFill="1"/>
    <xf numFmtId="0" fontId="19" fillId="0" borderId="0" xfId="1" applyFill="1"/>
    <xf numFmtId="167" fontId="19" fillId="0" borderId="0" xfId="1" applyNumberFormat="1" applyFill="1"/>
    <xf numFmtId="0" fontId="20" fillId="0" borderId="0" xfId="1" applyFont="1"/>
    <xf numFmtId="0" fontId="19" fillId="0" borderId="0" xfId="1" applyFont="1" applyAlignment="1">
      <alignment horizontal="center"/>
    </xf>
    <xf numFmtId="9" fontId="19" fillId="0" borderId="0" xfId="1" applyNumberFormat="1" applyFill="1"/>
    <xf numFmtId="165" fontId="19" fillId="0" borderId="0" xfId="1" quotePrefix="1" applyNumberFormat="1" applyFill="1" applyAlignment="1">
      <alignment horizontal="center"/>
    </xf>
    <xf numFmtId="168" fontId="19" fillId="0" borderId="0" xfId="1" applyNumberFormat="1"/>
    <xf numFmtId="164" fontId="19" fillId="0" borderId="0" xfId="1" quotePrefix="1" applyNumberFormat="1" applyAlignment="1">
      <alignment horizontal="right"/>
    </xf>
    <xf numFmtId="0" fontId="19" fillId="0" borderId="0" xfId="1" quotePrefix="1" applyAlignment="1">
      <alignment horizontal="right"/>
    </xf>
    <xf numFmtId="0" fontId="20" fillId="0" borderId="0" xfId="1" applyFont="1" applyAlignment="1">
      <alignment horizontal="left" vertical="center"/>
    </xf>
    <xf numFmtId="0" fontId="19" fillId="0" borderId="0" xfId="1" applyFont="1" applyAlignment="1">
      <alignment horizontal="left" vertical="center" indent="5"/>
    </xf>
    <xf numFmtId="0" fontId="19" fillId="0" borderId="0" xfId="1" quotePrefix="1"/>
    <xf numFmtId="0" fontId="19" fillId="0" borderId="0" xfId="1" applyFont="1"/>
    <xf numFmtId="169" fontId="19" fillId="0" borderId="0" xfId="1" applyNumberFormat="1" applyAlignment="1">
      <alignment horizontal="left" indent="3"/>
    </xf>
    <xf numFmtId="0" fontId="19" fillId="0" borderId="0" xfId="1" applyAlignment="1">
      <alignment horizontal="left" indent="3"/>
    </xf>
    <xf numFmtId="0" fontId="19" fillId="0" borderId="0" xfId="1" applyFont="1" applyAlignment="1">
      <alignment horizontal="left" indent="5"/>
    </xf>
    <xf numFmtId="0" fontId="19" fillId="0" borderId="0" xfId="1" applyFont="1" applyAlignment="1">
      <alignment horizontal="left"/>
    </xf>
    <xf numFmtId="0" fontId="19" fillId="0" borderId="0" xfId="1" applyAlignment="1">
      <alignment horizontal="right"/>
    </xf>
    <xf numFmtId="0" fontId="19" fillId="0" borderId="0" xfId="1" applyAlignment="1">
      <alignment horizontal="left"/>
    </xf>
    <xf numFmtId="0" fontId="14" fillId="0" borderId="0" xfId="1" applyFont="1"/>
    <xf numFmtId="165" fontId="19" fillId="0" borderId="0" xfId="1" applyNumberFormat="1"/>
    <xf numFmtId="170" fontId="19" fillId="0" borderId="0" xfId="1" applyNumberFormat="1"/>
    <xf numFmtId="169" fontId="19" fillId="0" borderId="0" xfId="1" applyNumberFormat="1"/>
    <xf numFmtId="171" fontId="19" fillId="0" borderId="0" xfId="1" applyNumberFormat="1"/>
    <xf numFmtId="0" fontId="0" fillId="0" borderId="1" xfId="0" applyFill="1" applyBorder="1"/>
    <xf numFmtId="0" fontId="0" fillId="0" borderId="5" xfId="0" applyFill="1" applyBorder="1"/>
    <xf numFmtId="0" fontId="0" fillId="0" borderId="1" xfId="0" applyFill="1" applyBorder="1" applyAlignment="1">
      <alignment horizontal="left" vertical="top" wrapText="1"/>
    </xf>
    <xf numFmtId="0" fontId="0" fillId="0" borderId="5" xfId="0" applyFill="1" applyBorder="1" applyAlignment="1">
      <alignment horizontal="left" wrapText="1"/>
    </xf>
    <xf numFmtId="0" fontId="0" fillId="0" borderId="1" xfId="0" applyFill="1" applyBorder="1" applyAlignment="1">
      <alignment horizontal="left" wrapText="1"/>
    </xf>
    <xf numFmtId="0" fontId="0" fillId="0" borderId="5" xfId="0" applyFill="1" applyBorder="1" applyAlignment="1">
      <alignment horizontal="left" vertical="top" wrapText="1"/>
    </xf>
    <xf numFmtId="0" fontId="0" fillId="0" borderId="1" xfId="0" applyFill="1" applyBorder="1" applyAlignment="1">
      <alignment vertical="center" wrapText="1"/>
    </xf>
    <xf numFmtId="0" fontId="0" fillId="0" borderId="5" xfId="0" applyFill="1" applyBorder="1" applyAlignment="1">
      <alignment vertical="top"/>
    </xf>
    <xf numFmtId="0" fontId="0" fillId="0" borderId="9" xfId="0" applyFill="1" applyBorder="1" applyAlignment="1">
      <alignment vertical="center" wrapText="1"/>
    </xf>
    <xf numFmtId="0" fontId="0" fillId="0" borderId="9" xfId="0" applyFill="1" applyBorder="1"/>
    <xf numFmtId="0" fontId="0" fillId="0" borderId="8" xfId="0" applyFill="1" applyBorder="1"/>
    <xf numFmtId="0" fontId="0" fillId="0" borderId="8" xfId="0" applyFill="1" applyBorder="1" applyAlignment="1">
      <alignment horizontal="left" wrapText="1"/>
    </xf>
    <xf numFmtId="0" fontId="0" fillId="0" borderId="9" xfId="0" applyFill="1" applyBorder="1" applyAlignment="1">
      <alignment horizontal="left"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8" xfId="0" applyFill="1" applyBorder="1" applyAlignment="1">
      <alignment vertical="top"/>
    </xf>
    <xf numFmtId="0" fontId="0" fillId="0" borderId="0" xfId="0" quotePrefix="1" applyFont="1" applyAlignment="1">
      <alignment horizontal="left" vertical="center" indent="5"/>
    </xf>
    <xf numFmtId="0" fontId="0" fillId="0" borderId="0" xfId="0" quotePrefix="1" applyFont="1" applyAlignment="1">
      <alignment horizontal="left" indent="5"/>
    </xf>
    <xf numFmtId="0" fontId="22" fillId="0" borderId="0" xfId="1" applyFont="1"/>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vertical="center" wrapText="1"/>
    </xf>
    <xf numFmtId="0" fontId="0" fillId="4" borderId="9" xfId="0" applyFill="1" applyBorder="1" applyAlignment="1">
      <alignment horizontal="left" vertical="center"/>
    </xf>
    <xf numFmtId="0" fontId="0" fillId="4" borderId="9" xfId="0" applyFill="1" applyBorder="1" applyAlignment="1">
      <alignment vertical="center"/>
    </xf>
    <xf numFmtId="0" fontId="0" fillId="0" borderId="1" xfId="0" applyFont="1"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vertical="center"/>
    </xf>
    <xf numFmtId="0" fontId="0" fillId="0" borderId="9" xfId="0"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applyAlignment="1">
      <alignment vertical="center"/>
    </xf>
    <xf numFmtId="0" fontId="4" fillId="3" borderId="1" xfId="0" applyFont="1"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left" vertical="center"/>
    </xf>
    <xf numFmtId="0" fontId="2" fillId="0" borderId="9" xfId="0" applyFont="1" applyFill="1" applyBorder="1" applyAlignment="1">
      <alignment horizontal="left" vertical="center"/>
    </xf>
    <xf numFmtId="0" fontId="0" fillId="0" borderId="1" xfId="0" applyFill="1" applyBorder="1" applyAlignment="1">
      <alignment horizontal="left" vertical="center" wrapText="1"/>
    </xf>
    <xf numFmtId="0" fontId="0" fillId="0" borderId="9" xfId="0" applyFill="1" applyBorder="1" applyAlignment="1">
      <alignment vertical="center"/>
    </xf>
    <xf numFmtId="0" fontId="2" fillId="0" borderId="1" xfId="0" applyFont="1" applyBorder="1" applyAlignment="1">
      <alignment horizontal="left" vertical="center"/>
    </xf>
    <xf numFmtId="0" fontId="0" fillId="0" borderId="1" xfId="0" applyBorder="1" applyAlignment="1">
      <alignment vertical="center" wrapText="1"/>
    </xf>
    <xf numFmtId="0" fontId="0" fillId="0" borderId="0" xfId="0" applyBorder="1" applyAlignment="1">
      <alignment horizontal="left" vertical="center"/>
    </xf>
    <xf numFmtId="0" fontId="0" fillId="0" borderId="0" xfId="0" applyBorder="1" applyAlignment="1">
      <alignment vertical="center"/>
    </xf>
    <xf numFmtId="0" fontId="0" fillId="0" borderId="0" xfId="0" applyBorder="1" applyAlignment="1">
      <alignment vertical="center" wrapText="1"/>
    </xf>
    <xf numFmtId="0" fontId="0" fillId="0" borderId="9" xfId="0" applyBorder="1" applyAlignment="1">
      <alignment horizontal="left" vertical="center" indent="4"/>
    </xf>
    <xf numFmtId="0" fontId="0" fillId="0" borderId="1" xfId="0" applyBorder="1" applyAlignment="1">
      <alignment horizontal="left" vertical="center" indent="4"/>
    </xf>
    <xf numFmtId="0" fontId="0" fillId="0" borderId="1" xfId="0" applyBorder="1" applyAlignment="1">
      <alignment horizontal="left" vertical="center" indent="2"/>
    </xf>
    <xf numFmtId="0" fontId="0" fillId="0" borderId="1" xfId="0" applyFill="1" applyBorder="1" applyAlignment="1">
      <alignment horizontal="left" vertical="center" indent="4"/>
    </xf>
    <xf numFmtId="3" fontId="0" fillId="0" borderId="0" xfId="0" applyNumberFormat="1"/>
    <xf numFmtId="3" fontId="0" fillId="0" borderId="3" xfId="0" applyNumberFormat="1" applyBorder="1"/>
    <xf numFmtId="42" fontId="0" fillId="0" borderId="0" xfId="0" applyNumberFormat="1"/>
    <xf numFmtId="42" fontId="0" fillId="0" borderId="3" xfId="0" applyNumberFormat="1" applyBorder="1"/>
    <xf numFmtId="3" fontId="0" fillId="0" borderId="0" xfId="0" applyNumberFormat="1" applyFill="1"/>
    <xf numFmtId="3" fontId="0" fillId="0" borderId="3" xfId="0" applyNumberFormat="1" applyFill="1" applyBorder="1"/>
    <xf numFmtId="3" fontId="0" fillId="0" borderId="1" xfId="0" applyNumberFormat="1" applyBorder="1"/>
    <xf numFmtId="3" fontId="0" fillId="0" borderId="5" xfId="0" applyNumberFormat="1" applyBorder="1"/>
    <xf numFmtId="3" fontId="0" fillId="0" borderId="0" xfId="0" applyNumberFormat="1" applyBorder="1"/>
    <xf numFmtId="3" fontId="4" fillId="3" borderId="0" xfId="0" applyNumberFormat="1" applyFont="1" applyFill="1"/>
    <xf numFmtId="3" fontId="0" fillId="0" borderId="0" xfId="0" applyNumberFormat="1" applyBorder="1" applyAlignment="1">
      <alignment horizontal="left" indent="2"/>
    </xf>
    <xf numFmtId="172" fontId="0" fillId="0" borderId="0" xfId="0" applyNumberFormat="1" applyFill="1"/>
    <xf numFmtId="172" fontId="0" fillId="0" borderId="3" xfId="0" applyNumberFormat="1" applyFill="1" applyBorder="1"/>
    <xf numFmtId="173" fontId="0" fillId="0" borderId="0" xfId="0" applyNumberFormat="1" applyFill="1"/>
    <xf numFmtId="173" fontId="0" fillId="0" borderId="3" xfId="0" applyNumberFormat="1" applyFill="1" applyBorder="1"/>
    <xf numFmtId="174" fontId="0" fillId="0" borderId="0" xfId="0" applyNumberFormat="1"/>
    <xf numFmtId="174"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Fill="1" applyAlignment="1">
      <alignment horizontal="left" indent="4"/>
    </xf>
    <xf numFmtId="0" fontId="0" fillId="0" borderId="0" xfId="0" applyFill="1" applyAlignment="1">
      <alignment horizontal="left" indent="6"/>
    </xf>
    <xf numFmtId="0" fontId="2" fillId="0" borderId="0" xfId="0" applyFont="1" applyFill="1" applyAlignment="1">
      <alignment horizontal="left" indent="2"/>
    </xf>
    <xf numFmtId="0" fontId="2" fillId="0" borderId="0" xfId="0" applyFont="1" applyFill="1"/>
    <xf numFmtId="0" fontId="2" fillId="0" borderId="3" xfId="0" applyFont="1" applyFill="1" applyBorder="1"/>
    <xf numFmtId="3" fontId="2" fillId="0" borderId="0" xfId="0" applyNumberFormat="1" applyFont="1" applyFill="1"/>
    <xf numFmtId="3" fontId="2" fillId="0" borderId="3" xfId="0" applyNumberFormat="1" applyFont="1" applyFill="1" applyBorder="1"/>
    <xf numFmtId="0" fontId="2" fillId="0" borderId="0" xfId="0" applyFont="1" applyAlignment="1">
      <alignment horizontal="left" indent="2"/>
    </xf>
    <xf numFmtId="0" fontId="2" fillId="0" borderId="1" xfId="0" applyFont="1" applyFill="1" applyBorder="1" applyAlignment="1">
      <alignment horizontal="left" vertical="center" indent="2"/>
    </xf>
    <xf numFmtId="0" fontId="2" fillId="0" borderId="1" xfId="0" applyFont="1" applyFill="1" applyBorder="1" applyAlignment="1">
      <alignment horizontal="left" vertical="center" indent="4"/>
    </xf>
    <xf numFmtId="0" fontId="0" fillId="0" borderId="1" xfId="0" applyFill="1" applyBorder="1" applyAlignment="1">
      <alignment horizontal="left" vertical="center" indent="6"/>
    </xf>
    <xf numFmtId="0" fontId="0"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indent="4"/>
    </xf>
    <xf numFmtId="0" fontId="0" fillId="0" borderId="5" xfId="0" applyFont="1" applyFill="1" applyBorder="1"/>
    <xf numFmtId="0" fontId="0" fillId="0" borderId="1" xfId="0" applyFont="1" applyFill="1" applyBorder="1"/>
    <xf numFmtId="0" fontId="0" fillId="0" borderId="1" xfId="0" applyFont="1" applyFill="1" applyBorder="1" applyAlignment="1">
      <alignment horizontal="left" vertical="center" wrapText="1"/>
    </xf>
    <xf numFmtId="0" fontId="0" fillId="0" borderId="5" xfId="0" applyFont="1" applyFill="1" applyBorder="1" applyAlignment="1">
      <alignment horizontal="left" wrapText="1"/>
    </xf>
    <xf numFmtId="0" fontId="0" fillId="0" borderId="1" xfId="0" applyFont="1" applyFill="1" applyBorder="1" applyAlignment="1">
      <alignment horizontal="left" wrapText="1"/>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vertical="center" wrapText="1"/>
    </xf>
    <xf numFmtId="0" fontId="0" fillId="0" borderId="5" xfId="0" applyFont="1" applyFill="1" applyBorder="1" applyAlignment="1">
      <alignment vertical="top"/>
    </xf>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73" fontId="0" fillId="0" borderId="10" xfId="0" applyNumberFormat="1" applyFill="1" applyBorder="1"/>
    <xf numFmtId="3" fontId="0" fillId="0" borderId="10" xfId="0" applyNumberFormat="1" applyBorder="1"/>
    <xf numFmtId="3" fontId="0" fillId="6" borderId="0" xfId="0" applyNumberFormat="1" applyFill="1"/>
    <xf numFmtId="9" fontId="0" fillId="0" borderId="0" xfId="2" applyFont="1"/>
    <xf numFmtId="9" fontId="0" fillId="0" borderId="3" xfId="2" applyFont="1" applyBorder="1"/>
    <xf numFmtId="0" fontId="2" fillId="0" borderId="0" xfId="0" applyFont="1" applyFill="1" applyAlignment="1">
      <alignment horizontal="left" indent="6"/>
    </xf>
    <xf numFmtId="3" fontId="0" fillId="6" borderId="3" xfId="0" applyNumberFormat="1" applyFill="1" applyBorder="1"/>
    <xf numFmtId="0" fontId="0" fillId="6" borderId="3" xfId="0" applyFill="1" applyBorder="1"/>
    <xf numFmtId="0" fontId="24" fillId="2" borderId="13" xfId="0" applyFont="1" applyFill="1" applyBorder="1" applyAlignment="1">
      <alignment horizontal="left" indent="2"/>
    </xf>
    <xf numFmtId="0" fontId="24" fillId="2" borderId="4" xfId="0" applyFont="1" applyFill="1" applyBorder="1"/>
    <xf numFmtId="0" fontId="24" fillId="2" borderId="5" xfId="0" applyFont="1" applyFill="1" applyBorder="1"/>
    <xf numFmtId="0" fontId="2" fillId="0" borderId="1" xfId="0" applyFont="1" applyFill="1" applyBorder="1" applyAlignment="1">
      <alignment vertical="center"/>
    </xf>
    <xf numFmtId="0" fontId="0" fillId="0" borderId="1" xfId="0" applyFill="1" applyBorder="1" applyAlignment="1">
      <alignment horizontal="left" vertical="center" indent="2"/>
    </xf>
    <xf numFmtId="0" fontId="0" fillId="0" borderId="9" xfId="0" applyFill="1" applyBorder="1" applyAlignment="1">
      <alignment horizontal="left" vertical="center"/>
    </xf>
    <xf numFmtId="0" fontId="26" fillId="0" borderId="0" xfId="1" applyFont="1"/>
    <xf numFmtId="0" fontId="26" fillId="0" borderId="0" xfId="1" applyFont="1" applyFill="1"/>
    <xf numFmtId="0" fontId="19" fillId="0" borderId="0" xfId="1" applyFont="1" applyFill="1" applyAlignment="1">
      <alignment horizontal="center"/>
    </xf>
    <xf numFmtId="0" fontId="19" fillId="0" borderId="0" xfId="1" applyFont="1" applyFill="1"/>
    <xf numFmtId="0" fontId="14" fillId="0" borderId="0" xfId="1" applyFont="1" applyFill="1"/>
    <xf numFmtId="0" fontId="27" fillId="0" borderId="0" xfId="0" applyFont="1"/>
    <xf numFmtId="0" fontId="24" fillId="2" borderId="14" xfId="0" applyFont="1" applyFill="1" applyBorder="1" applyAlignment="1">
      <alignment horizontal="left" indent="2"/>
    </xf>
    <xf numFmtId="0" fontId="2" fillId="0" borderId="0" xfId="0" applyFont="1" applyBorder="1" applyAlignment="1">
      <alignment vertical="top"/>
    </xf>
    <xf numFmtId="0" fontId="35" fillId="0" borderId="0" xfId="0" applyFont="1" applyFill="1" applyBorder="1" applyAlignment="1">
      <alignment vertical="top" wrapText="1"/>
    </xf>
    <xf numFmtId="0" fontId="0" fillId="0" borderId="15" xfId="0" applyFill="1" applyBorder="1" applyAlignment="1">
      <alignment vertical="top"/>
    </xf>
    <xf numFmtId="0" fontId="9" fillId="0" borderId="0" xfId="0" applyFont="1" applyFill="1" applyBorder="1" applyAlignment="1">
      <alignment vertical="top"/>
    </xf>
    <xf numFmtId="0" fontId="9" fillId="0" borderId="15" xfId="0" applyFont="1" applyFill="1" applyBorder="1" applyAlignment="1">
      <alignment vertical="top"/>
    </xf>
    <xf numFmtId="0" fontId="34" fillId="0" borderId="0" xfId="0" applyFont="1" applyFill="1" applyBorder="1" applyAlignment="1">
      <alignment vertical="top"/>
    </xf>
    <xf numFmtId="0" fontId="0" fillId="0" borderId="0" xfId="0" applyFill="1" applyBorder="1" applyAlignment="1">
      <alignment vertical="top"/>
    </xf>
    <xf numFmtId="0" fontId="29"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xf numFmtId="0" fontId="2" fillId="0" borderId="0" xfId="0" applyFont="1" applyBorder="1" applyAlignment="1">
      <alignment horizontal="left"/>
    </xf>
    <xf numFmtId="0" fontId="30" fillId="0" borderId="0" xfId="0" applyFont="1" applyBorder="1" applyAlignment="1">
      <alignment vertical="top"/>
    </xf>
    <xf numFmtId="0" fontId="39" fillId="0" borderId="0" xfId="0" applyFont="1" applyBorder="1" applyAlignment="1">
      <alignment vertical="center"/>
    </xf>
    <xf numFmtId="0" fontId="2" fillId="0" borderId="0" xfId="0" applyFont="1" applyBorder="1" applyAlignment="1">
      <alignment vertical="top" wrapText="1"/>
    </xf>
    <xf numFmtId="0" fontId="31" fillId="0" borderId="0" xfId="0" applyNumberFormat="1" applyFont="1" applyBorder="1" applyAlignment="1">
      <alignment vertical="top" wrapText="1"/>
    </xf>
    <xf numFmtId="0" fontId="2" fillId="7" borderId="0" xfId="0" applyFont="1" applyFill="1" applyBorder="1" applyAlignment="1">
      <alignment vertical="top"/>
    </xf>
    <xf numFmtId="0" fontId="2" fillId="7" borderId="0" xfId="0" applyFont="1" applyFill="1" applyBorder="1" applyAlignment="1">
      <alignment horizontal="center" vertical="center"/>
    </xf>
    <xf numFmtId="0" fontId="0" fillId="7" borderId="0" xfId="0" applyFill="1" applyBorder="1" applyAlignment="1">
      <alignment horizontal="center" vertical="center"/>
    </xf>
    <xf numFmtId="0" fontId="6" fillId="7" borderId="0" xfId="0" applyNumberFormat="1" applyFont="1" applyFill="1" applyBorder="1" applyAlignment="1">
      <alignment horizontal="center" vertical="center"/>
    </xf>
    <xf numFmtId="0" fontId="0" fillId="0" borderId="0" xfId="0" applyFill="1" applyBorder="1" applyAlignment="1">
      <alignment vertical="center"/>
    </xf>
    <xf numFmtId="0" fontId="0" fillId="0" borderId="0" xfId="0" applyFill="1" applyBorder="1"/>
    <xf numFmtId="0" fontId="2" fillId="7" borderId="0" xfId="0" applyFont="1" applyFill="1" applyBorder="1" applyAlignment="1">
      <alignment vertical="top" wrapText="1"/>
    </xf>
    <xf numFmtId="14" fontId="30" fillId="7" borderId="0" xfId="0" applyNumberFormat="1" applyFont="1" applyFill="1" applyBorder="1" applyAlignment="1">
      <alignment horizontal="center" vertical="top"/>
    </xf>
    <xf numFmtId="0" fontId="2" fillId="7" borderId="0" xfId="0" applyFont="1" applyFill="1" applyBorder="1" applyAlignment="1">
      <alignment horizontal="left" vertical="top" wrapText="1"/>
    </xf>
    <xf numFmtId="0" fontId="2" fillId="7" borderId="0" xfId="0" applyFont="1" applyFill="1" applyBorder="1" applyAlignment="1">
      <alignment horizontal="left" vertical="top"/>
    </xf>
    <xf numFmtId="0" fontId="0" fillId="7" borderId="0" xfId="0" applyFill="1" applyBorder="1" applyAlignment="1">
      <alignment vertical="top"/>
    </xf>
    <xf numFmtId="14" fontId="6" fillId="7" borderId="0" xfId="0" applyNumberFormat="1" applyFont="1" applyFill="1" applyBorder="1" applyAlignment="1">
      <alignment horizontal="left" vertical="top"/>
    </xf>
    <xf numFmtId="0" fontId="3" fillId="7" borderId="0" xfId="0" applyFont="1" applyFill="1" applyBorder="1" applyAlignment="1"/>
    <xf numFmtId="0" fontId="2" fillId="7" borderId="0" xfId="0" applyFont="1" applyFill="1" applyBorder="1" applyAlignment="1">
      <alignment horizontal="left"/>
    </xf>
    <xf numFmtId="0" fontId="0" fillId="7" borderId="0" xfId="0" applyFill="1" applyBorder="1" applyAlignment="1">
      <alignment horizontal="left"/>
    </xf>
    <xf numFmtId="0" fontId="0" fillId="7" borderId="0" xfId="0" applyFill="1" applyBorder="1"/>
    <xf numFmtId="0" fontId="3" fillId="7" borderId="0" xfId="0" applyFont="1" applyFill="1" applyAlignment="1"/>
    <xf numFmtId="0" fontId="2" fillId="7" borderId="0" xfId="0" applyFont="1" applyFill="1" applyAlignment="1">
      <alignment horizontal="left"/>
    </xf>
    <xf numFmtId="0" fontId="0" fillId="7" borderId="0" xfId="0" applyFill="1" applyAlignment="1">
      <alignment horizontal="left"/>
    </xf>
    <xf numFmtId="0" fontId="0" fillId="7" borderId="0" xfId="0" applyFill="1"/>
    <xf numFmtId="0" fontId="2" fillId="0" borderId="0" xfId="0" applyFont="1" applyFill="1" applyBorder="1" applyAlignment="1">
      <alignment horizontal="left" vertical="top"/>
    </xf>
    <xf numFmtId="0" fontId="30" fillId="0" borderId="0" xfId="0" applyFont="1" applyFill="1" applyBorder="1" applyAlignment="1">
      <alignment vertical="top"/>
    </xf>
    <xf numFmtId="0" fontId="2" fillId="0" borderId="0" xfId="0" applyFont="1" applyFill="1" applyBorder="1" applyAlignment="1">
      <alignment vertical="top"/>
    </xf>
    <xf numFmtId="0" fontId="33" fillId="0" borderId="0" xfId="0" applyFont="1" applyFill="1" applyBorder="1" applyAlignment="1">
      <alignment vertical="top"/>
    </xf>
    <xf numFmtId="0" fontId="3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center" vertical="top"/>
    </xf>
    <xf numFmtId="0" fontId="33" fillId="0" borderId="0" xfId="0" applyFont="1" applyFill="1" applyBorder="1" applyAlignment="1">
      <alignment horizontal="left" vertical="top"/>
    </xf>
    <xf numFmtId="0" fontId="33" fillId="0" borderId="0" xfId="0" applyFont="1" applyFill="1" applyBorder="1" applyAlignment="1">
      <alignment horizontal="left" vertical="top" wrapText="1"/>
    </xf>
    <xf numFmtId="0" fontId="0" fillId="0" borderId="0" xfId="0" applyFill="1" applyBorder="1" applyAlignment="1">
      <alignment horizontal="left" vertical="top" wrapText="1"/>
    </xf>
    <xf numFmtId="43" fontId="0" fillId="0" borderId="0" xfId="3" applyFont="1" applyFill="1" applyBorder="1" applyAlignment="1">
      <alignment vertical="top"/>
    </xf>
    <xf numFmtId="43" fontId="0" fillId="0" borderId="0" xfId="3" applyFont="1" applyFill="1" applyBorder="1"/>
    <xf numFmtId="43" fontId="9" fillId="0" borderId="0" xfId="3" applyFont="1" applyFill="1" applyBorder="1"/>
    <xf numFmtId="0" fontId="9" fillId="0" borderId="0" xfId="0" applyFont="1" applyFill="1" applyBorder="1"/>
    <xf numFmtId="0" fontId="38" fillId="0" borderId="0" xfId="0" applyFont="1" applyFill="1" applyBorder="1"/>
    <xf numFmtId="0" fontId="2" fillId="8" borderId="6" xfId="0" applyFont="1" applyFill="1" applyBorder="1" applyAlignment="1">
      <alignment horizontal="left" vertical="top"/>
    </xf>
    <xf numFmtId="0" fontId="2" fillId="8" borderId="6" xfId="0" applyFont="1" applyFill="1" applyBorder="1" applyAlignment="1">
      <alignment horizontal="center" vertical="center"/>
    </xf>
    <xf numFmtId="0" fontId="30" fillId="0" borderId="1" xfId="0" applyFont="1" applyBorder="1" applyAlignment="1">
      <alignment vertical="top"/>
    </xf>
    <xf numFmtId="0" fontId="31" fillId="0" borderId="1" xfId="0" applyNumberFormat="1" applyFont="1" applyBorder="1" applyAlignment="1">
      <alignment vertical="top" wrapText="1"/>
    </xf>
    <xf numFmtId="0" fontId="3" fillId="0" borderId="1" xfId="0" applyFont="1" applyBorder="1" applyAlignment="1"/>
    <xf numFmtId="0" fontId="2" fillId="0" borderId="1" xfId="0" applyFont="1" applyBorder="1" applyAlignment="1">
      <alignment horizontal="left"/>
    </xf>
    <xf numFmtId="0" fontId="2" fillId="7" borderId="3" xfId="0" applyFont="1" applyFill="1" applyBorder="1" applyAlignment="1">
      <alignment vertical="top" wrapText="1"/>
    </xf>
    <xf numFmtId="0" fontId="2" fillId="7" borderId="3" xfId="0" applyFont="1" applyFill="1" applyBorder="1" applyAlignment="1">
      <alignment vertical="top"/>
    </xf>
    <xf numFmtId="0" fontId="32" fillId="9" borderId="0" xfId="0" applyFont="1" applyFill="1" applyBorder="1" applyAlignment="1">
      <alignment vertical="top"/>
    </xf>
    <xf numFmtId="0" fontId="5" fillId="9" borderId="0" xfId="0" applyFont="1" applyFill="1" applyBorder="1" applyAlignment="1">
      <alignment vertical="top"/>
    </xf>
    <xf numFmtId="0" fontId="0" fillId="9" borderId="0" xfId="0" applyFill="1" applyBorder="1"/>
    <xf numFmtId="0" fontId="0" fillId="0" borderId="1" xfId="0" applyFill="1" applyBorder="1" applyAlignment="1">
      <alignment horizontal="left" vertical="top"/>
    </xf>
    <xf numFmtId="0" fontId="0" fillId="0" borderId="1" xfId="0" applyFill="1" applyBorder="1" applyAlignment="1">
      <alignment vertical="top"/>
    </xf>
    <xf numFmtId="0" fontId="38" fillId="0" borderId="1" xfId="0" applyFont="1" applyFill="1" applyBorder="1"/>
    <xf numFmtId="0" fontId="6" fillId="0" borderId="0" xfId="0" applyNumberFormat="1" applyFont="1" applyBorder="1" applyAlignment="1">
      <alignment vertical="top" wrapText="1"/>
    </xf>
    <xf numFmtId="0" fontId="0" fillId="0" borderId="15" xfId="0" applyFill="1" applyBorder="1" applyAlignment="1">
      <alignment horizontal="center" vertical="top"/>
    </xf>
    <xf numFmtId="0" fontId="0" fillId="0" borderId="14" xfId="0" applyFill="1" applyBorder="1" applyAlignment="1">
      <alignment vertical="top"/>
    </xf>
    <xf numFmtId="0" fontId="32" fillId="9" borderId="15" xfId="0" applyFont="1" applyFill="1" applyBorder="1" applyAlignment="1">
      <alignment vertical="top"/>
    </xf>
    <xf numFmtId="0" fontId="9" fillId="0" borderId="1" xfId="0" applyFont="1" applyFill="1" applyBorder="1" applyAlignment="1">
      <alignment vertical="top"/>
    </xf>
    <xf numFmtId="0" fontId="9" fillId="0" borderId="14" xfId="0" applyFont="1" applyFill="1" applyBorder="1" applyAlignment="1">
      <alignment vertical="top"/>
    </xf>
    <xf numFmtId="0" fontId="9" fillId="0" borderId="1" xfId="0" applyFont="1" applyFill="1" applyBorder="1" applyAlignment="1">
      <alignment vertical="top" wrapText="1"/>
    </xf>
    <xf numFmtId="0" fontId="0" fillId="9" borderId="0" xfId="0" applyFill="1" applyBorder="1" applyAlignment="1">
      <alignment vertical="center"/>
    </xf>
    <xf numFmtId="0" fontId="40" fillId="0" borderId="0" xfId="0" applyFont="1" applyBorder="1" applyAlignment="1">
      <alignment vertical="top"/>
    </xf>
    <xf numFmtId="0" fontId="0" fillId="0" borderId="0" xfId="0" applyFont="1" applyBorder="1"/>
    <xf numFmtId="0" fontId="0" fillId="0" borderId="1" xfId="0" applyFont="1" applyBorder="1"/>
    <xf numFmtId="0" fontId="0" fillId="7" borderId="0" xfId="0" applyFont="1" applyFill="1" applyBorder="1" applyAlignment="1">
      <alignment vertical="top"/>
    </xf>
    <xf numFmtId="0" fontId="0" fillId="7" borderId="0" xfId="0" applyFont="1" applyFill="1" applyBorder="1" applyAlignment="1">
      <alignment horizontal="left" vertical="top"/>
    </xf>
    <xf numFmtId="0" fontId="0" fillId="0" borderId="0" xfId="0" applyFont="1" applyFill="1" applyBorder="1" applyAlignment="1">
      <alignment vertical="top"/>
    </xf>
    <xf numFmtId="0" fontId="41" fillId="9" borderId="0" xfId="0" applyFont="1" applyFill="1" applyBorder="1" applyAlignment="1">
      <alignment vertical="top"/>
    </xf>
    <xf numFmtId="0" fontId="9" fillId="0" borderId="0" xfId="0" quotePrefix="1" applyFont="1" applyFill="1" applyBorder="1" applyAlignment="1">
      <alignment horizontal="left" vertical="top"/>
    </xf>
    <xf numFmtId="0" fontId="0" fillId="0" borderId="1" xfId="0" applyFont="1" applyFill="1" applyBorder="1" applyAlignment="1">
      <alignment horizontal="left" vertical="top"/>
    </xf>
    <xf numFmtId="0" fontId="0" fillId="0" borderId="0" xfId="0" quotePrefix="1" applyFont="1" applyFill="1" applyBorder="1" applyAlignment="1">
      <alignment horizontal="left" vertical="top"/>
    </xf>
    <xf numFmtId="0" fontId="0" fillId="0" borderId="0" xfId="0" applyFont="1" applyBorder="1" applyAlignment="1">
      <alignment horizontal="left" vertical="top"/>
    </xf>
    <xf numFmtId="0" fontId="41" fillId="9" borderId="1" xfId="0" applyFont="1" applyFill="1" applyBorder="1" applyAlignment="1">
      <alignment vertical="top"/>
    </xf>
    <xf numFmtId="0" fontId="5" fillId="9" borderId="1" xfId="0" applyFont="1" applyFill="1" applyBorder="1" applyAlignment="1">
      <alignment vertical="top"/>
    </xf>
    <xf numFmtId="0" fontId="32" fillId="9" borderId="1" xfId="0" applyFont="1" applyFill="1" applyBorder="1" applyAlignment="1">
      <alignment vertical="top"/>
    </xf>
    <xf numFmtId="0" fontId="0" fillId="9" borderId="1" xfId="0" applyFill="1" applyBorder="1"/>
    <xf numFmtId="0" fontId="4" fillId="9" borderId="0" xfId="0" applyFont="1" applyFill="1" applyAlignment="1">
      <alignment horizontal="left"/>
    </xf>
    <xf numFmtId="0" fontId="5" fillId="9" borderId="0" xfId="0" applyFont="1" applyFill="1"/>
    <xf numFmtId="0" fontId="4" fillId="9" borderId="0" xfId="0" applyFont="1" applyFill="1"/>
    <xf numFmtId="0" fontId="2" fillId="8" borderId="6" xfId="0" applyFont="1" applyFill="1" applyBorder="1" applyAlignment="1">
      <alignment horizontal="left" vertical="top" wrapText="1"/>
    </xf>
    <xf numFmtId="0" fontId="9"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42" fillId="0" borderId="0" xfId="0" applyNumberFormat="1" applyFont="1" applyBorder="1" applyAlignment="1">
      <alignment vertical="top" wrapText="1"/>
    </xf>
    <xf numFmtId="0" fontId="28" fillId="0" borderId="0" xfId="0" applyNumberFormat="1" applyFont="1" applyBorder="1" applyAlignment="1">
      <alignment vertical="top" wrapText="1"/>
    </xf>
    <xf numFmtId="0" fontId="28" fillId="0" borderId="1" xfId="0" applyNumberFormat="1" applyFont="1" applyBorder="1" applyAlignment="1">
      <alignment vertical="top" wrapText="1"/>
    </xf>
    <xf numFmtId="0" fontId="0" fillId="0" borderId="0" xfId="0" applyFont="1" applyBorder="1" applyAlignment="1">
      <alignment vertical="top" wrapText="1"/>
    </xf>
    <xf numFmtId="43" fontId="28" fillId="11" borderId="0" xfId="3" applyFont="1" applyFill="1" applyBorder="1" applyAlignment="1">
      <alignment vertical="top"/>
    </xf>
    <xf numFmtId="0" fontId="9" fillId="11" borderId="0" xfId="0" applyFont="1" applyFill="1" applyBorder="1" applyAlignment="1">
      <alignment vertical="top"/>
    </xf>
    <xf numFmtId="0" fontId="9" fillId="11" borderId="15" xfId="0" applyFont="1" applyFill="1" applyBorder="1" applyAlignment="1">
      <alignment vertical="top"/>
    </xf>
    <xf numFmtId="0" fontId="35" fillId="10" borderId="0" xfId="0" applyFont="1" applyFill="1" applyBorder="1" applyAlignment="1">
      <alignment vertical="top" wrapText="1"/>
    </xf>
    <xf numFmtId="0" fontId="44" fillId="10" borderId="0" xfId="0" applyFont="1" applyFill="1" applyBorder="1" applyAlignment="1">
      <alignment vertical="top" wrapText="1"/>
    </xf>
    <xf numFmtId="43" fontId="28" fillId="12" borderId="0" xfId="3" applyFont="1" applyFill="1" applyBorder="1" applyAlignment="1">
      <alignment vertical="top"/>
    </xf>
    <xf numFmtId="0" fontId="9" fillId="12" borderId="0" xfId="0" applyFont="1" applyFill="1" applyBorder="1" applyAlignment="1">
      <alignment vertical="top"/>
    </xf>
    <xf numFmtId="0" fontId="9" fillId="12" borderId="15" xfId="0" applyFont="1" applyFill="1" applyBorder="1" applyAlignment="1">
      <alignment vertical="top"/>
    </xf>
    <xf numFmtId="0" fontId="0" fillId="12" borderId="0" xfId="0" applyFill="1" applyBorder="1" applyAlignment="1">
      <alignment horizontal="center" vertical="top"/>
    </xf>
    <xf numFmtId="0" fontId="0" fillId="12" borderId="15" xfId="0" applyFill="1" applyBorder="1" applyAlignment="1">
      <alignment horizontal="center" vertical="top"/>
    </xf>
    <xf numFmtId="43" fontId="0" fillId="12" borderId="0" xfId="3" applyFont="1" applyFill="1" applyBorder="1" applyAlignment="1">
      <alignment vertical="top"/>
    </xf>
    <xf numFmtId="0" fontId="0" fillId="12" borderId="0" xfId="0" applyFill="1" applyBorder="1" applyAlignment="1">
      <alignment vertical="top"/>
    </xf>
    <xf numFmtId="0" fontId="0" fillId="12" borderId="15" xfId="0" applyFill="1" applyBorder="1" applyAlignment="1">
      <alignment vertical="top"/>
    </xf>
    <xf numFmtId="43" fontId="9" fillId="12" borderId="0" xfId="3" applyFont="1" applyFill="1" applyBorder="1" applyAlignment="1">
      <alignment vertical="top"/>
    </xf>
    <xf numFmtId="0" fontId="0" fillId="0" borderId="0" xfId="0" applyFont="1" applyFill="1" applyBorder="1" applyAlignment="1">
      <alignment horizontal="left" vertical="top"/>
    </xf>
    <xf numFmtId="0" fontId="9" fillId="0" borderId="0" xfId="0" applyFont="1" applyFill="1" applyBorder="1" applyAlignment="1">
      <alignment horizontal="left" vertical="top"/>
    </xf>
    <xf numFmtId="0" fontId="45" fillId="10" borderId="0" xfId="0" applyFont="1" applyFill="1" applyBorder="1" applyAlignment="1">
      <alignment horizontal="left" vertical="center" wrapText="1"/>
    </xf>
    <xf numFmtId="0" fontId="9" fillId="0" borderId="0" xfId="0" quotePrefix="1"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9" fillId="11" borderId="0" xfId="0" applyFont="1" applyFill="1" applyBorder="1" applyAlignment="1">
      <alignment vertical="center"/>
    </xf>
    <xf numFmtId="0" fontId="9" fillId="11" borderId="15" xfId="0" applyFont="1" applyFill="1" applyBorder="1" applyAlignment="1">
      <alignment vertical="center"/>
    </xf>
    <xf numFmtId="43" fontId="28" fillId="11" borderId="0" xfId="3" applyFont="1" applyFill="1" applyBorder="1" applyAlignment="1">
      <alignment vertical="center"/>
    </xf>
    <xf numFmtId="43" fontId="9" fillId="11" borderId="0" xfId="3" applyFont="1" applyFill="1" applyBorder="1" applyAlignment="1">
      <alignment vertical="center"/>
    </xf>
    <xf numFmtId="0" fontId="0"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47" fillId="0" borderId="0" xfId="0" applyFont="1" applyFill="1" applyBorder="1" applyAlignment="1">
      <alignment vertical="top"/>
    </xf>
    <xf numFmtId="0" fontId="34" fillId="0" borderId="0" xfId="0" applyFont="1" applyFill="1" applyBorder="1" applyAlignment="1">
      <alignment vertical="top" wrapText="1"/>
    </xf>
    <xf numFmtId="0" fontId="0" fillId="0" borderId="0" xfId="0" applyFont="1" applyFill="1" applyBorder="1" applyAlignment="1">
      <alignment vertical="top" wrapText="1"/>
    </xf>
    <xf numFmtId="0" fontId="33" fillId="0" borderId="1" xfId="0" applyFont="1" applyFill="1" applyBorder="1" applyAlignment="1">
      <alignment vertical="top" wrapText="1"/>
    </xf>
    <xf numFmtId="0" fontId="47" fillId="0" borderId="1" xfId="0" applyFont="1" applyFill="1" applyBorder="1" applyAlignment="1">
      <alignment vertical="top"/>
    </xf>
    <xf numFmtId="0" fontId="0" fillId="9" borderId="0" xfId="0" applyFill="1" applyBorder="1" applyAlignment="1">
      <alignment horizontal="left"/>
    </xf>
    <xf numFmtId="0" fontId="9" fillId="0" borderId="0" xfId="0" applyFont="1" applyFill="1" applyBorder="1" applyAlignment="1">
      <alignment vertical="top" wrapText="1"/>
    </xf>
    <xf numFmtId="0" fontId="0" fillId="0" borderId="1" xfId="0" applyFont="1" applyBorder="1" applyAlignment="1">
      <alignment horizontal="left"/>
    </xf>
    <xf numFmtId="0" fontId="39" fillId="0" borderId="0" xfId="0" applyFont="1" applyBorder="1" applyAlignment="1">
      <alignment horizontal="center" vertical="center"/>
    </xf>
    <xf numFmtId="0" fontId="0" fillId="0" borderId="0" xfId="0" applyFill="1" applyBorder="1" applyAlignment="1">
      <alignment horizontal="center" vertical="center"/>
    </xf>
    <xf numFmtId="0" fontId="42" fillId="0" borderId="1" xfId="0" applyNumberFormat="1" applyFont="1" applyBorder="1" applyAlignment="1">
      <alignment vertical="top" wrapText="1"/>
    </xf>
    <xf numFmtId="0" fontId="6" fillId="0" borderId="1" xfId="0" applyNumberFormat="1" applyFont="1" applyBorder="1" applyAlignment="1">
      <alignment vertical="top" wrapText="1"/>
    </xf>
    <xf numFmtId="0" fontId="2" fillId="8" borderId="8" xfId="0" applyFont="1" applyFill="1" applyBorder="1" applyAlignment="1">
      <alignment horizontal="left" vertical="top" wrapText="1"/>
    </xf>
    <xf numFmtId="0" fontId="45" fillId="0" borderId="0" xfId="0" applyFont="1" applyFill="1" applyBorder="1" applyAlignment="1">
      <alignment horizontal="left" vertical="center" wrapText="1"/>
    </xf>
    <xf numFmtId="0" fontId="0" fillId="0" borderId="0" xfId="0" applyAlignment="1">
      <alignment horizontal="center" vertical="center"/>
    </xf>
    <xf numFmtId="0" fontId="2" fillId="0" borderId="0" xfId="0" applyFont="1" applyBorder="1" applyAlignment="1">
      <alignment horizontal="center" vertical="center" wrapText="1"/>
    </xf>
    <xf numFmtId="0" fontId="6" fillId="0" borderId="0" xfId="0" applyNumberFormat="1" applyFont="1" applyBorder="1" applyAlignment="1">
      <alignment horizontal="center" vertical="center" wrapText="1"/>
    </xf>
    <xf numFmtId="0" fontId="42" fillId="0" borderId="0" xfId="0" applyNumberFormat="1" applyFont="1" applyBorder="1" applyAlignment="1">
      <alignment horizontal="center" vertical="center" wrapText="1"/>
    </xf>
    <xf numFmtId="0" fontId="31" fillId="0" borderId="0" xfId="0" applyNumberFormat="1" applyFont="1" applyBorder="1" applyAlignment="1">
      <alignment horizontal="center" vertical="center" wrapText="1"/>
    </xf>
    <xf numFmtId="0" fontId="28" fillId="0" borderId="0" xfId="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2" fillId="7" borderId="3"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3" xfId="0" applyFont="1" applyFill="1" applyBorder="1" applyAlignment="1">
      <alignment horizontal="center" vertical="center"/>
    </xf>
    <xf numFmtId="14" fontId="6" fillId="7" borderId="0" xfId="0" applyNumberFormat="1" applyFont="1" applyFill="1" applyBorder="1" applyAlignment="1">
      <alignment horizontal="center" vertical="center"/>
    </xf>
    <xf numFmtId="0" fontId="32" fillId="9" borderId="1" xfId="0" applyFont="1" applyFill="1" applyBorder="1" applyAlignment="1">
      <alignment horizontal="center" vertical="center"/>
    </xf>
    <xf numFmtId="0" fontId="0" fillId="0" borderId="15" xfId="0" applyFill="1" applyBorder="1" applyAlignment="1">
      <alignment horizontal="center" vertical="center"/>
    </xf>
    <xf numFmtId="0" fontId="9" fillId="0" borderId="0" xfId="0" applyFont="1" applyFill="1" applyBorder="1" applyAlignment="1">
      <alignment horizontal="center" vertical="center"/>
    </xf>
    <xf numFmtId="0" fontId="9" fillId="0" borderId="15" xfId="0" applyFont="1" applyFill="1" applyBorder="1" applyAlignment="1">
      <alignment horizontal="center" vertical="center"/>
    </xf>
    <xf numFmtId="0" fontId="32" fillId="9" borderId="0" xfId="0" applyFont="1" applyFill="1" applyBorder="1" applyAlignment="1">
      <alignment horizontal="center" vertical="center"/>
    </xf>
    <xf numFmtId="0" fontId="32" fillId="9" borderId="15" xfId="0" applyFont="1" applyFill="1" applyBorder="1" applyAlignment="1">
      <alignment horizontal="center" vertical="center"/>
    </xf>
    <xf numFmtId="0" fontId="0" fillId="0" borderId="1" xfId="0" applyFill="1" applyBorder="1" applyAlignment="1">
      <alignment horizontal="center" vertical="center"/>
    </xf>
    <xf numFmtId="0" fontId="0" fillId="0" borderId="14" xfId="0" applyFill="1" applyBorder="1" applyAlignment="1">
      <alignment horizontal="center" vertical="center"/>
    </xf>
    <xf numFmtId="175" fontId="0" fillId="0" borderId="0" xfId="0" applyNumberFormat="1" applyFill="1" applyBorder="1" applyAlignment="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12" borderId="0" xfId="0" applyFont="1" applyFill="1" applyBorder="1" applyAlignment="1">
      <alignment horizontal="center" vertical="center"/>
    </xf>
    <xf numFmtId="0" fontId="9" fillId="12" borderId="15" xfId="0" applyFont="1" applyFill="1" applyBorder="1" applyAlignment="1">
      <alignment horizontal="center" vertical="center"/>
    </xf>
    <xf numFmtId="174" fontId="9" fillId="12" borderId="0" xfId="0" applyNumberFormat="1" applyFont="1" applyFill="1" applyBorder="1" applyAlignment="1">
      <alignment horizontal="center" vertical="center"/>
    </xf>
    <xf numFmtId="17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0" fontId="9" fillId="11" borderId="15" xfId="0" applyFont="1" applyFill="1" applyBorder="1" applyAlignment="1">
      <alignment horizontal="center" vertical="center"/>
    </xf>
    <xf numFmtId="174" fontId="9" fillId="0" borderId="0" xfId="0" applyNumberFormat="1" applyFont="1" applyFill="1" applyBorder="1" applyAlignment="1">
      <alignment horizontal="center" vertical="center"/>
    </xf>
    <xf numFmtId="0" fontId="9" fillId="0" borderId="15" xfId="0" applyFont="1" applyFill="1" applyBorder="1" applyAlignment="1">
      <alignment horizontal="center" vertical="top"/>
    </xf>
    <xf numFmtId="174" fontId="9" fillId="12" borderId="0" xfId="3" applyNumberFormat="1" applyFont="1" applyFill="1" applyBorder="1" applyAlignment="1">
      <alignment horizontal="center" vertical="center"/>
    </xf>
    <xf numFmtId="0" fontId="9" fillId="0" borderId="0" xfId="0" applyFont="1" applyFill="1" applyBorder="1" applyAlignment="1">
      <alignment horizontal="center" vertical="top"/>
    </xf>
    <xf numFmtId="0" fontId="34" fillId="0" borderId="0" xfId="0" applyFont="1" applyFill="1" applyBorder="1" applyAlignment="1">
      <alignment horizontal="left" vertical="top"/>
    </xf>
    <xf numFmtId="174" fontId="9" fillId="11" borderId="0" xfId="3" applyNumberFormat="1" applyFont="1" applyFill="1" applyBorder="1" applyAlignment="1">
      <alignment horizontal="center" vertical="center"/>
    </xf>
    <xf numFmtId="17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0" fontId="35" fillId="0" borderId="1" xfId="0" applyFont="1" applyFill="1" applyBorder="1" applyAlignment="1">
      <alignment vertical="top" wrapText="1"/>
    </xf>
    <xf numFmtId="0" fontId="34" fillId="0" borderId="1" xfId="0" applyFont="1" applyFill="1" applyBorder="1" applyAlignment="1">
      <alignment vertical="top"/>
    </xf>
    <xf numFmtId="0" fontId="34" fillId="0" borderId="1" xfId="0" applyFont="1" applyFill="1" applyBorder="1" applyAlignment="1">
      <alignment vertical="top" wrapText="1"/>
    </xf>
    <xf numFmtId="0" fontId="9" fillId="0" borderId="1" xfId="0" applyFont="1" applyFill="1" applyBorder="1"/>
    <xf numFmtId="0" fontId="30" fillId="0" borderId="0" xfId="0" applyFont="1" applyFill="1" applyBorder="1" applyAlignment="1">
      <alignment horizontal="left" vertical="top"/>
    </xf>
    <xf numFmtId="0" fontId="30" fillId="0" borderId="0" xfId="0" applyFont="1" applyFill="1" applyBorder="1" applyAlignment="1">
      <alignment horizontal="left" vertical="top"/>
    </xf>
    <xf numFmtId="0" fontId="36" fillId="0" borderId="0" xfId="0" applyFont="1" applyFill="1" applyBorder="1" applyAlignment="1">
      <alignment vertical="top"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xf>
    <xf numFmtId="9" fontId="9" fillId="11" borderId="0" xfId="2" applyFont="1" applyFill="1" applyBorder="1" applyAlignment="1">
      <alignment horizontal="center" vertical="center"/>
    </xf>
    <xf numFmtId="0" fontId="48" fillId="0" borderId="0" xfId="0" applyFont="1" applyFill="1" applyBorder="1" applyAlignment="1">
      <alignment vertical="top" wrapText="1"/>
    </xf>
    <xf numFmtId="3" fontId="0" fillId="0" borderId="0" xfId="0" applyNumberFormat="1" applyFill="1" applyAlignment="1">
      <alignment horizontal="center" vertical="center"/>
    </xf>
    <xf numFmtId="3" fontId="0" fillId="0" borderId="3" xfId="0" applyNumberFormat="1" applyFill="1" applyBorder="1" applyAlignment="1">
      <alignment horizontal="center" vertical="center"/>
    </xf>
    <xf numFmtId="3" fontId="0" fillId="0" borderId="1" xfId="0" applyNumberFormat="1" applyFill="1" applyBorder="1" applyAlignment="1">
      <alignment horizontal="center" vertical="center"/>
    </xf>
    <xf numFmtId="3" fontId="0" fillId="0" borderId="5" xfId="0" applyNumberFormat="1" applyFill="1" applyBorder="1" applyAlignment="1">
      <alignment horizontal="center" vertical="center"/>
    </xf>
    <xf numFmtId="0" fontId="0" fillId="0" borderId="0" xfId="0" applyFill="1" applyAlignment="1">
      <alignment horizontal="center" vertical="center"/>
    </xf>
    <xf numFmtId="0" fontId="9" fillId="0" borderId="0" xfId="0" applyFont="1" applyFill="1" applyBorder="1" applyAlignment="1">
      <alignment horizontal="left" vertical="top"/>
    </xf>
    <xf numFmtId="0" fontId="0" fillId="7" borderId="1" xfId="0" applyFont="1" applyFill="1" applyBorder="1" applyAlignment="1">
      <alignment vertical="top"/>
    </xf>
    <xf numFmtId="0" fontId="0" fillId="7" borderId="1" xfId="0" applyFill="1" applyBorder="1" applyAlignment="1">
      <alignment vertical="top"/>
    </xf>
    <xf numFmtId="0" fontId="0" fillId="7" borderId="5" xfId="0" applyFill="1" applyBorder="1" applyAlignment="1">
      <alignment vertical="top"/>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1" xfId="0" applyFill="1" applyBorder="1"/>
    <xf numFmtId="0" fontId="9" fillId="0" borderId="1" xfId="0" applyFont="1" applyFill="1" applyBorder="1" applyAlignment="1">
      <alignment horizontal="left" vertical="center"/>
    </xf>
    <xf numFmtId="0" fontId="0" fillId="7" borderId="13" xfId="0" applyFill="1" applyBorder="1"/>
    <xf numFmtId="0" fontId="0" fillId="7" borderId="15" xfId="0" applyFill="1" applyBorder="1"/>
    <xf numFmtId="0" fontId="0" fillId="7" borderId="14" xfId="0" applyFill="1" applyBorder="1"/>
    <xf numFmtId="0" fontId="0" fillId="0" borderId="4" xfId="0" applyFill="1" applyBorder="1" applyAlignment="1">
      <alignment vertical="top"/>
    </xf>
    <xf numFmtId="0" fontId="0" fillId="0" borderId="3" xfId="0" applyFill="1" applyBorder="1" applyAlignment="1">
      <alignment vertical="top"/>
    </xf>
    <xf numFmtId="0" fontId="0" fillId="0" borderId="3" xfId="0" applyFill="1" applyBorder="1" applyAlignment="1">
      <alignment horizontal="center" vertical="top"/>
    </xf>
    <xf numFmtId="0" fontId="9" fillId="0" borderId="3" xfId="0" applyFont="1" applyFill="1" applyBorder="1" applyAlignment="1">
      <alignment vertical="top"/>
    </xf>
    <xf numFmtId="0" fontId="9" fillId="0" borderId="5" xfId="0" applyFont="1" applyFill="1" applyBorder="1" applyAlignment="1">
      <alignment vertical="top"/>
    </xf>
    <xf numFmtId="0" fontId="39" fillId="0" borderId="0" xfId="0" applyFont="1" applyAlignment="1">
      <alignment vertical="center"/>
    </xf>
    <xf numFmtId="0" fontId="9" fillId="0" borderId="0" xfId="0" applyFont="1" applyFill="1" applyBorder="1" applyAlignment="1">
      <alignment horizontal="left" vertical="top"/>
    </xf>
    <xf numFmtId="9" fontId="9" fillId="11" borderId="15" xfId="2" applyFont="1" applyFill="1" applyBorder="1" applyAlignment="1">
      <alignment horizontal="center" vertical="center"/>
    </xf>
    <xf numFmtId="0" fontId="36" fillId="10" borderId="0" xfId="0" applyFont="1" applyFill="1" applyBorder="1" applyAlignment="1">
      <alignment vertical="top" wrapText="1"/>
    </xf>
    <xf numFmtId="0" fontId="43" fillId="10" borderId="0" xfId="0" applyFont="1" applyFill="1" applyBorder="1" applyAlignment="1">
      <alignment vertical="top" wrapText="1"/>
    </xf>
    <xf numFmtId="9" fontId="9" fillId="0" borderId="0" xfId="2" applyFont="1" applyFill="1" applyBorder="1" applyAlignment="1">
      <alignment horizontal="center" vertical="center"/>
    </xf>
    <xf numFmtId="9" fontId="9" fillId="0" borderId="15" xfId="2" applyFont="1" applyFill="1" applyBorder="1" applyAlignment="1">
      <alignment horizontal="center" vertical="center"/>
    </xf>
    <xf numFmtId="9" fontId="0" fillId="0" borderId="1" xfId="2" applyFont="1" applyFill="1" applyBorder="1" applyAlignment="1">
      <alignment horizontal="center" vertical="center"/>
    </xf>
    <xf numFmtId="9" fontId="9" fillId="0" borderId="1" xfId="2" applyFont="1" applyFill="1" applyBorder="1" applyAlignment="1">
      <alignment horizontal="center" vertical="center"/>
    </xf>
    <xf numFmtId="9" fontId="9" fillId="0" borderId="14" xfId="2" applyFont="1" applyFill="1" applyBorder="1" applyAlignment="1">
      <alignment horizontal="center" vertical="center"/>
    </xf>
    <xf numFmtId="9" fontId="10" fillId="11" borderId="0" xfId="2" applyFont="1" applyFill="1" applyBorder="1" applyAlignment="1">
      <alignment horizontal="center" vertical="center"/>
    </xf>
    <xf numFmtId="9" fontId="30" fillId="11" borderId="0" xfId="2" applyFont="1" applyFill="1" applyBorder="1" applyAlignment="1">
      <alignment vertical="center"/>
    </xf>
    <xf numFmtId="9" fontId="30" fillId="11" borderId="15" xfId="2" applyFont="1" applyFill="1" applyBorder="1" applyAlignment="1">
      <alignment vertical="center"/>
    </xf>
    <xf numFmtId="9" fontId="30" fillId="11" borderId="0" xfId="2" applyFont="1" applyFill="1" applyBorder="1" applyAlignment="1">
      <alignment horizontal="center" vertical="center"/>
    </xf>
    <xf numFmtId="9" fontId="30" fillId="11" borderId="15" xfId="2" applyFont="1" applyFill="1" applyBorder="1" applyAlignment="1">
      <alignment horizontal="center" vertical="center"/>
    </xf>
    <xf numFmtId="0" fontId="2" fillId="0" borderId="0" xfId="0" applyFont="1" applyAlignment="1">
      <alignment horizontal="center" vertical="center" wrapText="1"/>
    </xf>
    <xf numFmtId="0" fontId="0" fillId="0" borderId="6" xfId="0" applyBorder="1"/>
    <xf numFmtId="0" fontId="2" fillId="13" borderId="16" xfId="0" applyFont="1" applyFill="1" applyBorder="1" applyAlignment="1">
      <alignment horizontal="center" vertical="center" wrapText="1"/>
    </xf>
    <xf numFmtId="0" fontId="2" fillId="13" borderId="17" xfId="0" applyFont="1" applyFill="1" applyBorder="1" applyAlignment="1">
      <alignment horizontal="center" vertical="center" wrapText="1"/>
    </xf>
    <xf numFmtId="0" fontId="2" fillId="13" borderId="18" xfId="0" applyFont="1" applyFill="1" applyBorder="1" applyAlignment="1">
      <alignment horizontal="center" vertical="center" wrapText="1"/>
    </xf>
    <xf numFmtId="0" fontId="0" fillId="0" borderId="19" xfId="0" applyBorder="1"/>
    <xf numFmtId="0" fontId="0" fillId="0" borderId="20" xfId="0" applyBorder="1"/>
    <xf numFmtId="0" fontId="1" fillId="0" borderId="0" xfId="1" applyFont="1" applyAlignment="1">
      <alignment horizontal="left" indent="2"/>
    </xf>
    <xf numFmtId="0" fontId="11" fillId="0" borderId="0" xfId="0" applyFont="1"/>
    <xf numFmtId="0" fontId="9" fillId="0" borderId="0" xfId="0" applyFont="1" applyAlignment="1">
      <alignment horizontal="left" indent="2"/>
    </xf>
    <xf numFmtId="0" fontId="9" fillId="0" borderId="0" xfId="0" applyFont="1" applyAlignment="1">
      <alignment horizontal="left" indent="4"/>
    </xf>
    <xf numFmtId="0" fontId="0" fillId="0" borderId="21" xfId="0" applyBorder="1"/>
    <xf numFmtId="0" fontId="0" fillId="0" borderId="22" xfId="0" applyBorder="1"/>
    <xf numFmtId="0" fontId="0" fillId="0" borderId="23" xfId="0" applyBorder="1"/>
    <xf numFmtId="0" fontId="50" fillId="0" borderId="0" xfId="1" applyFont="1"/>
    <xf numFmtId="0" fontId="51" fillId="0" borderId="0" xfId="1" applyFont="1" applyAlignment="1">
      <alignment horizontal="left"/>
    </xf>
    <xf numFmtId="0" fontId="52" fillId="0" borderId="0" xfId="1" applyFont="1"/>
    <xf numFmtId="0" fontId="50" fillId="0" borderId="0" xfId="1" applyFont="1" applyAlignment="1">
      <alignment horizontal="center"/>
    </xf>
    <xf numFmtId="0" fontId="52" fillId="0" borderId="0" xfId="1" applyFont="1" applyFill="1"/>
    <xf numFmtId="0" fontId="50" fillId="0" borderId="0" xfId="1" applyFont="1" applyFill="1" applyAlignment="1">
      <alignment horizontal="center"/>
    </xf>
    <xf numFmtId="0" fontId="50" fillId="0" borderId="0" xfId="1" applyFont="1" applyFill="1"/>
    <xf numFmtId="0" fontId="9" fillId="0" borderId="1" xfId="0" applyFont="1" applyFill="1" applyBorder="1" applyAlignment="1">
      <alignment horizontal="left" vertical="center" wrapText="1"/>
    </xf>
    <xf numFmtId="0" fontId="6" fillId="12" borderId="0" xfId="0" applyNumberFormat="1" applyFont="1" applyFill="1" applyBorder="1" applyAlignment="1">
      <alignment vertical="top"/>
    </xf>
    <xf numFmtId="0" fontId="6" fillId="0" borderId="0" xfId="0" applyNumberFormat="1" applyFont="1" applyBorder="1" applyAlignment="1">
      <alignment vertical="top"/>
    </xf>
    <xf numFmtId="0" fontId="31" fillId="0" borderId="0" xfId="0" applyNumberFormat="1" applyFont="1" applyBorder="1" applyAlignment="1">
      <alignment vertical="top"/>
    </xf>
    <xf numFmtId="0" fontId="31" fillId="10" borderId="0" xfId="0" applyNumberFormat="1" applyFont="1" applyFill="1" applyBorder="1" applyAlignment="1">
      <alignment vertical="top"/>
    </xf>
    <xf numFmtId="0" fontId="31" fillId="11" borderId="0" xfId="0" applyNumberFormat="1" applyFont="1" applyFill="1" applyBorder="1" applyAlignment="1">
      <alignment vertical="top"/>
    </xf>
    <xf numFmtId="0" fontId="28" fillId="0" borderId="0" xfId="0" applyFont="1" applyFill="1"/>
    <xf numFmtId="0" fontId="30" fillId="0" borderId="0" xfId="0" applyFont="1" applyFill="1" applyAlignment="1">
      <alignment horizontal="left"/>
    </xf>
    <xf numFmtId="0" fontId="30" fillId="0" borderId="0" xfId="0" applyFont="1" applyFill="1" applyAlignment="1">
      <alignment horizontal="left" indent="2"/>
    </xf>
    <xf numFmtId="0" fontId="30" fillId="0" borderId="0" xfId="0" applyFont="1" applyFill="1"/>
    <xf numFmtId="0" fontId="30" fillId="0" borderId="3" xfId="0" applyFont="1" applyFill="1" applyBorder="1"/>
    <xf numFmtId="3" fontId="30" fillId="0" borderId="0" xfId="0" applyNumberFormat="1" applyFont="1" applyFill="1"/>
    <xf numFmtId="3" fontId="30" fillId="0" borderId="3" xfId="0" applyNumberFormat="1" applyFont="1" applyFill="1" applyBorder="1"/>
    <xf numFmtId="0" fontId="9" fillId="0" borderId="0" xfId="0" applyFont="1" applyFill="1" applyAlignment="1">
      <alignment horizontal="left"/>
    </xf>
    <xf numFmtId="0" fontId="9" fillId="0" borderId="0" xfId="0" applyFont="1" applyFill="1" applyAlignment="1">
      <alignment horizontal="left" indent="4"/>
    </xf>
    <xf numFmtId="0" fontId="9" fillId="0" borderId="0" xfId="0" applyFont="1" applyFill="1"/>
    <xf numFmtId="0" fontId="9" fillId="0" borderId="3" xfId="0" applyFont="1" applyFill="1" applyBorder="1"/>
    <xf numFmtId="3" fontId="9" fillId="0" borderId="0" xfId="0" applyNumberFormat="1" applyFont="1" applyFill="1"/>
    <xf numFmtId="3" fontId="9" fillId="0" borderId="3" xfId="0" applyNumberFormat="1" applyFont="1" applyFill="1" applyBorder="1"/>
    <xf numFmtId="0" fontId="9" fillId="0" borderId="0" xfId="0" applyFont="1" applyFill="1" applyAlignment="1">
      <alignment horizontal="left" indent="2"/>
    </xf>
    <xf numFmtId="0" fontId="9" fillId="0" borderId="0" xfId="0" applyFont="1" applyFill="1" applyBorder="1" applyAlignment="1">
      <alignment horizontal="left"/>
    </xf>
    <xf numFmtId="4" fontId="9" fillId="0" borderId="0" xfId="0" applyNumberFormat="1" applyFont="1" applyFill="1"/>
    <xf numFmtId="4" fontId="9" fillId="0" borderId="3" xfId="0" applyNumberFormat="1" applyFont="1" applyFill="1" applyBorder="1"/>
    <xf numFmtId="0" fontId="9" fillId="0" borderId="9" xfId="0" applyFont="1" applyFill="1" applyBorder="1" applyAlignment="1">
      <alignment vertical="center"/>
    </xf>
    <xf numFmtId="0" fontId="9" fillId="0" borderId="1" xfId="0" applyFont="1" applyFill="1" applyBorder="1" applyAlignment="1">
      <alignment horizontal="left" vertical="center" indent="2"/>
    </xf>
    <xf numFmtId="0" fontId="9" fillId="0" borderId="5" xfId="0" applyFont="1" applyFill="1" applyBorder="1"/>
    <xf numFmtId="0" fontId="9" fillId="0" borderId="5" xfId="0" applyFont="1" applyFill="1" applyBorder="1" applyAlignment="1">
      <alignment horizontal="left" wrapText="1"/>
    </xf>
    <xf numFmtId="0" fontId="9" fillId="0" borderId="1" xfId="0" applyFont="1" applyFill="1" applyBorder="1" applyAlignment="1">
      <alignment horizontal="left" wrapText="1"/>
    </xf>
    <xf numFmtId="0" fontId="9" fillId="0" borderId="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1" xfId="0" applyFont="1" applyFill="1" applyBorder="1" applyAlignment="1">
      <alignment vertical="center"/>
    </xf>
    <xf numFmtId="0" fontId="30" fillId="0" borderId="1" xfId="0" applyFont="1" applyFill="1" applyBorder="1" applyAlignment="1">
      <alignment horizontal="left" vertical="center" indent="2"/>
    </xf>
    <xf numFmtId="0" fontId="9" fillId="0" borderId="1" xfId="0" applyFont="1" applyFill="1" applyBorder="1" applyAlignment="1">
      <alignment vertical="center" wrapText="1"/>
    </xf>
    <xf numFmtId="0" fontId="9" fillId="0" borderId="9" xfId="0" applyFont="1" applyFill="1" applyBorder="1" applyAlignment="1">
      <alignment vertical="center" wrapText="1"/>
    </xf>
    <xf numFmtId="0" fontId="9" fillId="0" borderId="1" xfId="0" applyFont="1" applyFill="1" applyBorder="1" applyAlignment="1">
      <alignment horizontal="left" vertical="center" indent="4"/>
    </xf>
    <xf numFmtId="0" fontId="30" fillId="0" borderId="1" xfId="0" applyFont="1" applyFill="1" applyBorder="1" applyAlignment="1">
      <alignment vertical="center"/>
    </xf>
    <xf numFmtId="3" fontId="9" fillId="0" borderId="0" xfId="0" applyNumberFormat="1" applyFont="1" applyFill="1" applyAlignment="1">
      <alignment horizontal="center" vertical="center"/>
    </xf>
    <xf numFmtId="3" fontId="9" fillId="0" borderId="3" xfId="0" applyNumberFormat="1"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73" fontId="0" fillId="0" borderId="9" xfId="0" applyNumberFormat="1" applyFill="1" applyBorder="1" applyAlignment="1">
      <alignment horizontal="center"/>
    </xf>
    <xf numFmtId="0" fontId="0" fillId="0" borderId="9" xfId="0" applyFill="1" applyBorder="1" applyAlignment="1">
      <alignment horizontal="center"/>
    </xf>
    <xf numFmtId="0" fontId="13" fillId="0" borderId="0" xfId="0" applyFont="1" applyAlignment="1">
      <alignment horizontal="center"/>
    </xf>
    <xf numFmtId="0" fontId="2" fillId="8" borderId="7" xfId="0" applyFont="1" applyFill="1" applyBorder="1" applyAlignment="1">
      <alignment horizontal="center" vertical="top"/>
    </xf>
    <xf numFmtId="0" fontId="2" fillId="8" borderId="8" xfId="0" applyFont="1" applyFill="1" applyBorder="1" applyAlignment="1">
      <alignment horizontal="center" vertical="top"/>
    </xf>
    <xf numFmtId="0" fontId="0" fillId="0" borderId="0" xfId="0" applyFont="1" applyFill="1" applyBorder="1" applyAlignment="1">
      <alignment horizontal="left" vertical="top"/>
    </xf>
    <xf numFmtId="0" fontId="0" fillId="0" borderId="0"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3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Alignment="1">
      <alignment horizontal="left" vertical="center" wrapText="1"/>
    </xf>
    <xf numFmtId="0" fontId="30"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3" xfId="0" applyFont="1" applyFill="1" applyBorder="1" applyAlignment="1">
      <alignment horizontal="left" vertical="top" wrapText="1"/>
    </xf>
    <xf numFmtId="0" fontId="0" fillId="0" borderId="0" xfId="0" applyAlignment="1">
      <alignment horizontal="left" vertical="top" wrapText="1"/>
    </xf>
    <xf numFmtId="0" fontId="30" fillId="0" borderId="3" xfId="0" applyFont="1" applyFill="1" applyBorder="1" applyAlignment="1">
      <alignment horizontal="left" vertical="top"/>
    </xf>
    <xf numFmtId="0" fontId="9" fillId="0" borderId="0" xfId="0" applyFont="1" applyFill="1" applyAlignment="1">
      <alignment horizontal="left" vertical="center"/>
    </xf>
    <xf numFmtId="0" fontId="9" fillId="0" borderId="1" xfId="0" applyFont="1" applyFill="1" applyBorder="1" applyAlignment="1">
      <alignment horizontal="left" vertical="top"/>
    </xf>
    <xf numFmtId="0" fontId="0" fillId="0" borderId="3" xfId="0" applyFont="1" applyFill="1" applyBorder="1" applyAlignment="1">
      <alignment horizontal="left" vertical="top"/>
    </xf>
    <xf numFmtId="0" fontId="9" fillId="0" borderId="3" xfId="0" applyFont="1" applyFill="1" applyBorder="1" applyAlignment="1">
      <alignment horizontal="left" vertical="top"/>
    </xf>
    <xf numFmtId="0" fontId="35" fillId="0" borderId="0" xfId="0" applyFont="1" applyFill="1" applyBorder="1" applyAlignment="1">
      <alignment horizontal="left" vertical="top" wrapText="1"/>
    </xf>
  </cellXfs>
  <cellStyles count="4">
    <cellStyle name="Comma" xfId="3" builtinId="3"/>
    <cellStyle name="Normal" xfId="0" builtinId="0"/>
    <cellStyle name="Normal 2" xfId="1" xr:uid="{00000000-0005-0000-0000-000002000000}"/>
    <cellStyle name="Percent" xfId="2" builtinId="5"/>
  </cellStyles>
  <dxfs count="0"/>
  <tableStyles count="0" defaultTableStyle="TableStyleMedium2" defaultPivotStyle="PivotStyleMedium9"/>
  <colors>
    <mruColors>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93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123266</xdr:colOff>
      <xdr:row>4</xdr:row>
      <xdr:rowOff>0</xdr:rowOff>
    </xdr:from>
    <xdr:to>
      <xdr:col>1</xdr:col>
      <xdr:colOff>1277471</xdr:colOff>
      <xdr:row>4</xdr:row>
      <xdr:rowOff>581719</xdr:rowOff>
    </xdr:to>
    <xdr:pic>
      <xdr:nvPicPr>
        <xdr:cNvPr id="2" name="Picture 1" descr="Image may contain: text">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6191" y="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eeipower-my.sharepoint.com/personal/mbuckley_eei_org/Documents/Documents/SEC%20Disclosure/RESEARCH/Research%20-%20Sustainability%20Disclosures/000%20-%20Materials/2019-05-15%20-%20Version%202%20Template/Version%202%20Draft%201%20Feeback/AGA%20Update.xlsx?44AB11C8" TargetMode="External"/><Relationship Id="rId1" Type="http://schemas.openxmlformats.org/officeDocument/2006/relationships/externalLinkPath" Target="file:///\\44AB11C8\AGA%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I Metrics"/>
      <sheetName val="AGA Metrics"/>
      <sheetName val="EEI Definitions"/>
      <sheetName val="EEI GHG Worksheet"/>
      <sheetName val="EEI Criteria Worksheet"/>
      <sheetName val="Hidden_Lists"/>
    </sheetNames>
    <sheetDataSet>
      <sheetData sheetId="0" refreshError="1"/>
      <sheetData sheetId="1"/>
      <sheetData sheetId="2" refreshError="1"/>
      <sheetData sheetId="3" refreshError="1"/>
      <sheetData sheetId="4" refreshError="1"/>
      <sheetData sheetId="5">
        <row r="7">
          <cell r="D7" t="str">
            <v>Fossil</v>
          </cell>
        </row>
        <row r="8">
          <cell r="D8" t="str">
            <v>Total</v>
          </cell>
        </row>
        <row r="9">
          <cell r="D9"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W198"/>
  <sheetViews>
    <sheetView showGridLines="0" tabSelected="1" zoomScale="85" zoomScaleNormal="85" workbookViewId="0">
      <pane ySplit="14" topLeftCell="A15" activePane="bottomLeft" state="frozen"/>
      <selection pane="bottomLeft" activeCell="A15" sqref="A15"/>
    </sheetView>
  </sheetViews>
  <sheetFormatPr defaultColWidth="9.140625" defaultRowHeight="15" outlineLevelRow="1" x14ac:dyDescent="0.25"/>
  <cols>
    <col min="1" max="1" width="8.140625" style="30" bestFit="1" customWidth="1"/>
    <col min="2" max="2" width="29" style="18" customWidth="1"/>
    <col min="3" max="3" width="52" style="18" customWidth="1"/>
    <col min="4" max="5" width="2.140625" style="18" customWidth="1"/>
    <col min="6" max="6" width="9.7109375" style="18" customWidth="1"/>
    <col min="7" max="8" width="2.140625" style="18" customWidth="1"/>
    <col min="9" max="9" width="9.7109375" style="18" customWidth="1"/>
    <col min="10" max="11" width="2.140625" style="18" customWidth="1"/>
    <col min="12" max="12" width="9.7109375" style="18" customWidth="1"/>
    <col min="13" max="14" width="2.140625" style="18" customWidth="1"/>
    <col min="15" max="15" width="9.7109375" style="18" customWidth="1"/>
    <col min="16" max="17" width="2.140625" style="18" customWidth="1"/>
    <col min="18" max="18" width="9.7109375" style="18" customWidth="1"/>
    <col min="19" max="20" width="2.140625" style="18" customWidth="1"/>
    <col min="21" max="21" width="68.85546875" style="30" customWidth="1"/>
    <col min="22" max="22" width="4.7109375" style="18" customWidth="1"/>
    <col min="23" max="16384" width="9.140625" style="18"/>
  </cols>
  <sheetData>
    <row r="1" spans="1:22" customFormat="1" ht="56.25" customHeight="1" x14ac:dyDescent="0.25">
      <c r="A1" s="24"/>
      <c r="B1" s="18"/>
      <c r="C1" s="472" t="s">
        <v>400</v>
      </c>
      <c r="D1" s="472"/>
      <c r="E1" s="472"/>
      <c r="F1" s="472"/>
      <c r="G1" s="472"/>
      <c r="H1" s="472"/>
      <c r="I1" s="472"/>
      <c r="J1" s="472"/>
      <c r="K1" s="472"/>
      <c r="L1" s="472"/>
      <c r="M1" s="472"/>
      <c r="N1" s="472"/>
      <c r="O1" s="472"/>
      <c r="P1" s="472"/>
      <c r="Q1" s="472"/>
      <c r="R1" s="472"/>
      <c r="S1" s="472"/>
      <c r="T1" s="472"/>
      <c r="U1" s="472"/>
    </row>
    <row r="2" spans="1:22" customFormat="1" outlineLevel="1" collapsed="1" x14ac:dyDescent="0.25">
      <c r="A2" s="24"/>
      <c r="B2" s="8" t="s">
        <v>23</v>
      </c>
      <c r="C2" s="87"/>
      <c r="D2" s="1"/>
      <c r="E2" s="1"/>
      <c r="F2" s="1"/>
      <c r="G2" s="3"/>
      <c r="H2" s="3"/>
      <c r="I2" s="3"/>
      <c r="J2" s="3"/>
      <c r="K2" s="3"/>
      <c r="L2" s="3"/>
      <c r="M2" s="3"/>
      <c r="N2" s="3"/>
      <c r="O2" s="1"/>
      <c r="P2" s="3"/>
      <c r="Q2" s="3"/>
      <c r="R2" s="1"/>
      <c r="S2" s="3"/>
      <c r="T2" s="3"/>
      <c r="U2" s="24"/>
    </row>
    <row r="3" spans="1:22" customFormat="1" outlineLevel="1" x14ac:dyDescent="0.25">
      <c r="A3" s="24"/>
      <c r="B3" s="8" t="s">
        <v>39</v>
      </c>
      <c r="C3" s="87"/>
      <c r="D3" s="1"/>
      <c r="E3" s="1"/>
      <c r="F3" s="1"/>
      <c r="G3" s="3"/>
      <c r="H3" s="3"/>
      <c r="I3" s="3"/>
      <c r="J3" s="3"/>
      <c r="K3" s="3"/>
      <c r="L3" s="3"/>
      <c r="M3" s="3"/>
      <c r="N3" s="3"/>
      <c r="O3" s="1"/>
      <c r="P3" s="3"/>
      <c r="Q3" s="3"/>
      <c r="R3" s="1"/>
      <c r="S3" s="3"/>
      <c r="T3" s="3"/>
      <c r="U3" s="24"/>
    </row>
    <row r="4" spans="1:22" customFormat="1" outlineLevel="1" x14ac:dyDescent="0.25">
      <c r="A4" s="24"/>
      <c r="B4" s="8" t="s">
        <v>4</v>
      </c>
      <c r="C4" s="87" t="s">
        <v>35</v>
      </c>
      <c r="D4" s="1"/>
      <c r="E4" s="1"/>
      <c r="F4" s="1"/>
      <c r="G4" s="3"/>
      <c r="H4" s="3"/>
      <c r="I4" s="3"/>
      <c r="J4" s="3"/>
      <c r="K4" s="3"/>
      <c r="L4" s="3"/>
      <c r="M4" s="3"/>
      <c r="N4" s="3"/>
      <c r="O4" s="1"/>
      <c r="P4" s="3"/>
      <c r="Q4" s="3"/>
      <c r="R4" s="1"/>
      <c r="S4" s="3"/>
      <c r="T4" s="3"/>
      <c r="U4" s="24"/>
    </row>
    <row r="5" spans="1:22" customFormat="1" outlineLevel="1" x14ac:dyDescent="0.25">
      <c r="A5" s="24"/>
      <c r="B5" s="8" t="s">
        <v>5</v>
      </c>
      <c r="C5" s="87"/>
      <c r="D5" s="1"/>
      <c r="E5" s="1"/>
      <c r="F5" s="1"/>
      <c r="G5" s="3"/>
      <c r="H5" s="3"/>
      <c r="I5" s="3"/>
      <c r="J5" s="3"/>
      <c r="K5" s="3"/>
      <c r="L5" s="3"/>
      <c r="M5" s="3"/>
      <c r="N5" s="3"/>
      <c r="O5" s="1"/>
      <c r="P5" s="3"/>
      <c r="Q5" s="3"/>
      <c r="R5" s="1"/>
      <c r="S5" s="3"/>
      <c r="T5" s="3"/>
      <c r="U5" s="24"/>
    </row>
    <row r="6" spans="1:22" customFormat="1" outlineLevel="1" x14ac:dyDescent="0.25">
      <c r="A6" s="24"/>
      <c r="B6" s="8" t="s">
        <v>102</v>
      </c>
      <c r="C6" s="87"/>
      <c r="D6" s="1"/>
      <c r="E6" s="1"/>
      <c r="F6" s="1"/>
      <c r="G6" s="3"/>
      <c r="H6" s="3"/>
      <c r="I6" s="3"/>
      <c r="J6" s="3"/>
      <c r="K6" s="3"/>
      <c r="L6" s="3"/>
      <c r="M6" s="3"/>
      <c r="N6" s="3"/>
      <c r="O6" s="1"/>
      <c r="P6" s="3"/>
      <c r="Q6" s="3"/>
      <c r="R6" s="1"/>
      <c r="S6" s="3"/>
      <c r="T6" s="3"/>
      <c r="U6" s="24"/>
    </row>
    <row r="7" spans="1:22" customFormat="1" outlineLevel="1" x14ac:dyDescent="0.25">
      <c r="A7" s="24"/>
      <c r="B7" s="8" t="s">
        <v>47</v>
      </c>
      <c r="C7" s="87" t="s">
        <v>3</v>
      </c>
      <c r="D7" s="1"/>
      <c r="E7" s="1"/>
      <c r="F7" s="1"/>
      <c r="G7" s="3"/>
      <c r="H7" s="3"/>
      <c r="I7" s="3"/>
      <c r="J7" s="3"/>
      <c r="K7" s="3"/>
      <c r="L7" s="3"/>
      <c r="M7" s="3"/>
      <c r="N7" s="3"/>
      <c r="O7" s="1"/>
      <c r="P7" s="3"/>
      <c r="Q7" s="3"/>
      <c r="R7" s="1"/>
      <c r="S7" s="3"/>
      <c r="T7" s="3"/>
      <c r="U7" s="24"/>
    </row>
    <row r="8" spans="1:22" customFormat="1" outlineLevel="1" x14ac:dyDescent="0.25">
      <c r="A8" s="24"/>
      <c r="B8" s="8" t="s">
        <v>2</v>
      </c>
      <c r="C8" s="21"/>
      <c r="D8" s="1"/>
      <c r="E8" s="1"/>
      <c r="F8" s="1"/>
      <c r="G8" s="3"/>
      <c r="H8" s="3"/>
      <c r="I8" s="3"/>
      <c r="J8" s="3"/>
      <c r="K8" s="3"/>
      <c r="L8" s="3"/>
      <c r="M8" s="3"/>
      <c r="N8" s="3"/>
      <c r="O8" s="1"/>
      <c r="P8" s="3"/>
      <c r="Q8" s="3"/>
      <c r="R8" s="1"/>
      <c r="S8" s="3"/>
      <c r="T8" s="3"/>
      <c r="U8" s="24"/>
    </row>
    <row r="9" spans="1:22" customFormat="1" x14ac:dyDescent="0.25">
      <c r="A9" s="24"/>
      <c r="U9" s="24"/>
    </row>
    <row r="10" spans="1:22" s="4" customFormat="1" ht="6" customHeight="1" x14ac:dyDescent="0.25">
      <c r="A10" s="25"/>
      <c r="D10" s="5"/>
      <c r="G10" s="5"/>
      <c r="J10" s="5"/>
      <c r="M10" s="5"/>
      <c r="P10" s="5"/>
      <c r="S10" s="5"/>
      <c r="U10" s="79"/>
    </row>
    <row r="11" spans="1:22" s="84" customFormat="1" x14ac:dyDescent="0.25">
      <c r="A11" s="86"/>
      <c r="D11" s="9"/>
      <c r="F11" s="84" t="s">
        <v>101</v>
      </c>
      <c r="G11" s="9"/>
      <c r="I11" s="84" t="s">
        <v>1</v>
      </c>
      <c r="J11" s="9"/>
      <c r="L11" s="84" t="s">
        <v>0</v>
      </c>
      <c r="M11" s="9"/>
      <c r="O11" s="84" t="s">
        <v>99</v>
      </c>
      <c r="P11" s="9"/>
      <c r="R11" s="84" t="s">
        <v>100</v>
      </c>
      <c r="S11" s="9"/>
    </row>
    <row r="12" spans="1:22" s="19" customFormat="1" x14ac:dyDescent="0.25">
      <c r="A12" s="22" t="s">
        <v>24</v>
      </c>
      <c r="B12" s="547" t="s">
        <v>407</v>
      </c>
      <c r="C12" s="548"/>
      <c r="D12" s="9"/>
      <c r="F12" s="22"/>
      <c r="G12" s="9"/>
      <c r="H12" s="78"/>
      <c r="I12" s="85">
        <v>2019</v>
      </c>
      <c r="J12" s="9"/>
      <c r="K12" s="78"/>
      <c r="L12" s="22">
        <v>2020</v>
      </c>
      <c r="M12" s="9"/>
      <c r="O12" s="22">
        <v>2021</v>
      </c>
      <c r="P12" s="9"/>
      <c r="Q12" s="84"/>
      <c r="R12" s="22"/>
      <c r="S12" s="9"/>
      <c r="U12" s="81" t="s">
        <v>106</v>
      </c>
      <c r="V12" s="82"/>
    </row>
    <row r="13" spans="1:22" s="90" customFormat="1" x14ac:dyDescent="0.25">
      <c r="A13" s="88"/>
      <c r="B13" s="88"/>
      <c r="C13" s="88"/>
      <c r="D13" s="89"/>
      <c r="F13" s="91"/>
      <c r="G13" s="89"/>
      <c r="I13" s="91"/>
      <c r="J13" s="89"/>
      <c r="L13" s="91"/>
      <c r="M13" s="89"/>
      <c r="O13" s="91"/>
      <c r="P13" s="89"/>
      <c r="R13" s="91"/>
      <c r="S13" s="89"/>
    </row>
    <row r="14" spans="1:22" s="6" customFormat="1" ht="6" customHeight="1" x14ac:dyDescent="0.25">
      <c r="A14" s="26"/>
      <c r="D14" s="7"/>
      <c r="G14" s="7"/>
      <c r="J14" s="7"/>
      <c r="M14" s="7"/>
      <c r="P14" s="7"/>
      <c r="S14" s="7"/>
      <c r="U14" s="80"/>
    </row>
    <row r="15" spans="1:22" customFormat="1" x14ac:dyDescent="0.25">
      <c r="A15" s="24"/>
      <c r="U15" s="24"/>
    </row>
    <row r="16" spans="1:22" s="16" customFormat="1" ht="18.75" x14ac:dyDescent="0.3">
      <c r="A16" s="27"/>
      <c r="B16" s="15" t="s">
        <v>323</v>
      </c>
      <c r="U16" s="27"/>
    </row>
    <row r="17" spans="1:21" customFormat="1" x14ac:dyDescent="0.25">
      <c r="A17" s="24"/>
      <c r="D17" s="2"/>
      <c r="G17" s="2"/>
      <c r="J17" s="2"/>
      <c r="M17" s="2"/>
      <c r="P17" s="2"/>
      <c r="S17" s="2"/>
      <c r="U17" s="24"/>
    </row>
    <row r="18" spans="1:21" customFormat="1" x14ac:dyDescent="0.25">
      <c r="A18" s="1">
        <v>1</v>
      </c>
      <c r="B18" s="20" t="s">
        <v>326</v>
      </c>
      <c r="D18" s="2"/>
      <c r="G18" s="2"/>
      <c r="J18" s="2"/>
      <c r="M18" s="2"/>
      <c r="P18" s="2"/>
      <c r="S18" s="2"/>
      <c r="U18" s="87" t="s">
        <v>107</v>
      </c>
    </row>
    <row r="19" spans="1:21" customFormat="1" x14ac:dyDescent="0.25">
      <c r="A19" s="28">
        <v>1.1000000000000001</v>
      </c>
      <c r="B19" s="10" t="s">
        <v>8</v>
      </c>
      <c r="D19" s="2"/>
      <c r="F19" s="190"/>
      <c r="G19" s="191"/>
      <c r="H19" s="190"/>
      <c r="I19" s="190"/>
      <c r="J19" s="191"/>
      <c r="K19" s="190"/>
      <c r="L19" s="190"/>
      <c r="M19" s="191"/>
      <c r="N19" s="190"/>
      <c r="O19" s="190"/>
      <c r="P19" s="191"/>
      <c r="Q19" s="190"/>
      <c r="R19" s="190"/>
      <c r="S19" s="2"/>
      <c r="U19" s="24"/>
    </row>
    <row r="20" spans="1:21" customFormat="1" x14ac:dyDescent="0.25">
      <c r="A20" s="28">
        <v>1.2</v>
      </c>
      <c r="B20" s="10" t="s">
        <v>9</v>
      </c>
      <c r="D20" s="2"/>
      <c r="F20" s="190"/>
      <c r="G20" s="191"/>
      <c r="H20" s="190"/>
      <c r="I20" s="190"/>
      <c r="J20" s="191"/>
      <c r="K20" s="190"/>
      <c r="L20" s="190"/>
      <c r="M20" s="191"/>
      <c r="N20" s="190"/>
      <c r="O20" s="190"/>
      <c r="P20" s="191"/>
      <c r="Q20" s="190"/>
      <c r="R20" s="190"/>
      <c r="S20" s="2"/>
      <c r="U20" s="24"/>
    </row>
    <row r="21" spans="1:21" customFormat="1" x14ac:dyDescent="0.25">
      <c r="A21" s="28">
        <v>1.3</v>
      </c>
      <c r="B21" s="10" t="s">
        <v>10</v>
      </c>
      <c r="D21" s="2"/>
      <c r="F21" s="190"/>
      <c r="G21" s="191"/>
      <c r="H21" s="190"/>
      <c r="I21" s="190"/>
      <c r="J21" s="191"/>
      <c r="K21" s="190"/>
      <c r="L21" s="190"/>
      <c r="M21" s="191"/>
      <c r="N21" s="190"/>
      <c r="O21" s="190"/>
      <c r="P21" s="191"/>
      <c r="Q21" s="190"/>
      <c r="R21" s="190"/>
      <c r="S21" s="2"/>
      <c r="U21" s="24"/>
    </row>
    <row r="22" spans="1:21" customFormat="1" x14ac:dyDescent="0.25">
      <c r="A22" s="28">
        <v>1.4</v>
      </c>
      <c r="B22" s="10" t="s">
        <v>19</v>
      </c>
      <c r="D22" s="2"/>
      <c r="F22" s="190"/>
      <c r="G22" s="191"/>
      <c r="H22" s="190"/>
      <c r="I22" s="190"/>
      <c r="J22" s="191"/>
      <c r="K22" s="190"/>
      <c r="L22" s="190"/>
      <c r="M22" s="191"/>
      <c r="N22" s="190"/>
      <c r="O22" s="190"/>
      <c r="P22" s="191"/>
      <c r="Q22" s="190"/>
      <c r="R22" s="190"/>
      <c r="S22" s="2"/>
      <c r="U22" s="24"/>
    </row>
    <row r="23" spans="1:21" customFormat="1" x14ac:dyDescent="0.25">
      <c r="A23" s="28">
        <v>1.5</v>
      </c>
      <c r="B23" s="10" t="s">
        <v>90</v>
      </c>
      <c r="D23" s="2"/>
      <c r="F23" s="190"/>
      <c r="G23" s="191"/>
      <c r="H23" s="190"/>
      <c r="I23" s="190"/>
      <c r="J23" s="191"/>
      <c r="K23" s="190"/>
      <c r="L23" s="190"/>
      <c r="M23" s="191"/>
      <c r="N23" s="190"/>
      <c r="O23" s="190"/>
      <c r="P23" s="191"/>
      <c r="Q23" s="190"/>
      <c r="R23" s="190"/>
      <c r="S23" s="2"/>
      <c r="U23" s="24"/>
    </row>
    <row r="24" spans="1:21" customFormat="1" x14ac:dyDescent="0.25">
      <c r="A24" s="28" t="s">
        <v>25</v>
      </c>
      <c r="B24" s="11" t="s">
        <v>91</v>
      </c>
      <c r="D24" s="2"/>
      <c r="F24" s="190"/>
      <c r="G24" s="191"/>
      <c r="H24" s="190"/>
      <c r="I24" s="190"/>
      <c r="J24" s="191"/>
      <c r="K24" s="190"/>
      <c r="L24" s="190"/>
      <c r="M24" s="191"/>
      <c r="N24" s="190"/>
      <c r="O24" s="190"/>
      <c r="P24" s="191"/>
      <c r="Q24" s="190"/>
      <c r="R24" s="190"/>
      <c r="S24" s="2"/>
      <c r="U24" s="24"/>
    </row>
    <row r="25" spans="1:21" customFormat="1" x14ac:dyDescent="0.25">
      <c r="A25" s="28" t="s">
        <v>26</v>
      </c>
      <c r="B25" s="11" t="s">
        <v>14</v>
      </c>
      <c r="D25" s="2"/>
      <c r="F25" s="190"/>
      <c r="G25" s="191"/>
      <c r="H25" s="190"/>
      <c r="I25" s="190"/>
      <c r="J25" s="191"/>
      <c r="K25" s="190"/>
      <c r="L25" s="190"/>
      <c r="M25" s="191"/>
      <c r="N25" s="190"/>
      <c r="O25" s="190"/>
      <c r="P25" s="191"/>
      <c r="Q25" s="190"/>
      <c r="R25" s="190"/>
      <c r="S25" s="2"/>
      <c r="U25" s="24"/>
    </row>
    <row r="26" spans="1:21" customFormat="1" x14ac:dyDescent="0.25">
      <c r="A26" s="28" t="s">
        <v>27</v>
      </c>
      <c r="B26" s="11" t="s">
        <v>13</v>
      </c>
      <c r="D26" s="2"/>
      <c r="F26" s="190"/>
      <c r="G26" s="191"/>
      <c r="H26" s="190"/>
      <c r="I26" s="190"/>
      <c r="J26" s="191"/>
      <c r="K26" s="190"/>
      <c r="L26" s="190"/>
      <c r="M26" s="191"/>
      <c r="N26" s="190"/>
      <c r="O26" s="190"/>
      <c r="P26" s="191"/>
      <c r="Q26" s="190"/>
      <c r="R26" s="190"/>
      <c r="S26" s="2"/>
      <c r="U26" s="24"/>
    </row>
    <row r="27" spans="1:21" customFormat="1" x14ac:dyDescent="0.25">
      <c r="A27" s="28" t="s">
        <v>28</v>
      </c>
      <c r="B27" s="11" t="s">
        <v>11</v>
      </c>
      <c r="D27" s="2"/>
      <c r="F27" s="190"/>
      <c r="G27" s="191"/>
      <c r="H27" s="190"/>
      <c r="I27" s="190"/>
      <c r="J27" s="191"/>
      <c r="K27" s="190"/>
      <c r="L27" s="190"/>
      <c r="M27" s="191"/>
      <c r="N27" s="190"/>
      <c r="O27" s="190"/>
      <c r="P27" s="191"/>
      <c r="Q27" s="190"/>
      <c r="R27" s="190"/>
      <c r="S27" s="2"/>
      <c r="U27" s="24"/>
    </row>
    <row r="28" spans="1:21" customFormat="1" x14ac:dyDescent="0.25">
      <c r="A28" s="28" t="s">
        <v>29</v>
      </c>
      <c r="B28" s="11" t="s">
        <v>12</v>
      </c>
      <c r="D28" s="2"/>
      <c r="F28" s="190"/>
      <c r="G28" s="191"/>
      <c r="H28" s="190"/>
      <c r="I28" s="190"/>
      <c r="J28" s="191"/>
      <c r="K28" s="190"/>
      <c r="L28" s="190"/>
      <c r="M28" s="191"/>
      <c r="N28" s="190"/>
      <c r="O28" s="190"/>
      <c r="P28" s="191"/>
      <c r="Q28" s="190"/>
      <c r="R28" s="190"/>
      <c r="S28" s="2"/>
      <c r="U28" s="24"/>
    </row>
    <row r="29" spans="1:21" customFormat="1" x14ac:dyDescent="0.25">
      <c r="A29" s="28">
        <v>1.6</v>
      </c>
      <c r="B29" s="10" t="s">
        <v>161</v>
      </c>
      <c r="D29" s="2"/>
      <c r="F29" s="190"/>
      <c r="G29" s="191"/>
      <c r="H29" s="190"/>
      <c r="I29" s="190"/>
      <c r="J29" s="191"/>
      <c r="K29" s="190"/>
      <c r="L29" s="190"/>
      <c r="M29" s="191"/>
      <c r="N29" s="190"/>
      <c r="O29" s="190"/>
      <c r="P29" s="191"/>
      <c r="Q29" s="190"/>
      <c r="R29" s="190"/>
      <c r="S29" s="2"/>
      <c r="U29" s="24"/>
    </row>
    <row r="30" spans="1:21" customFormat="1" x14ac:dyDescent="0.25">
      <c r="A30" s="24"/>
      <c r="D30" s="2"/>
      <c r="F30" s="190"/>
      <c r="G30" s="191"/>
      <c r="H30" s="190"/>
      <c r="I30" s="190"/>
      <c r="J30" s="191"/>
      <c r="K30" s="190"/>
      <c r="L30" s="190"/>
      <c r="M30" s="191"/>
      <c r="N30" s="190"/>
      <c r="O30" s="190"/>
      <c r="P30" s="191"/>
      <c r="Q30" s="190"/>
      <c r="R30" s="190"/>
      <c r="S30" s="2"/>
      <c r="U30" s="24"/>
    </row>
    <row r="31" spans="1:21" s="234" customFormat="1" ht="18.75" x14ac:dyDescent="0.3">
      <c r="A31" s="233" t="s">
        <v>327</v>
      </c>
      <c r="B31" s="233"/>
      <c r="E31" s="235"/>
      <c r="F31" s="235"/>
      <c r="G31" s="235"/>
      <c r="H31" s="235"/>
      <c r="I31" s="235"/>
      <c r="J31" s="235"/>
      <c r="K31" s="235"/>
      <c r="L31" s="235"/>
      <c r="M31" s="235"/>
      <c r="N31" s="235"/>
      <c r="O31" s="235"/>
      <c r="P31" s="235"/>
      <c r="Q31" s="235"/>
      <c r="R31" s="235"/>
      <c r="S31" s="235"/>
      <c r="U31" s="236"/>
    </row>
    <row r="32" spans="1:21" customFormat="1" outlineLevel="1" x14ac:dyDescent="0.25">
      <c r="A32" s="1">
        <v>2</v>
      </c>
      <c r="B32" s="20" t="s">
        <v>44</v>
      </c>
      <c r="D32" s="2"/>
      <c r="F32" s="190"/>
      <c r="G32" s="191"/>
      <c r="H32" s="190"/>
      <c r="I32" s="190"/>
      <c r="J32" s="191"/>
      <c r="K32" s="190"/>
      <c r="L32" s="190"/>
      <c r="M32" s="191"/>
      <c r="N32" s="190"/>
      <c r="O32" s="190"/>
      <c r="P32" s="191"/>
      <c r="Q32" s="190"/>
      <c r="R32" s="190"/>
      <c r="S32" s="2"/>
      <c r="U32" s="24"/>
    </row>
    <row r="33" spans="1:21" customFormat="1" outlineLevel="1" x14ac:dyDescent="0.25">
      <c r="A33" s="28">
        <v>2.1</v>
      </c>
      <c r="B33" s="10" t="s">
        <v>8</v>
      </c>
      <c r="D33" s="2"/>
      <c r="F33" s="190"/>
      <c r="G33" s="191"/>
      <c r="H33" s="190"/>
      <c r="I33" s="190"/>
      <c r="J33" s="191"/>
      <c r="K33" s="190"/>
      <c r="L33" s="190"/>
      <c r="M33" s="191"/>
      <c r="N33" s="190"/>
      <c r="O33" s="190"/>
      <c r="P33" s="191"/>
      <c r="Q33" s="190"/>
      <c r="R33" s="190"/>
      <c r="S33" s="2"/>
      <c r="U33" s="24"/>
    </row>
    <row r="34" spans="1:21" customFormat="1" outlineLevel="1" x14ac:dyDescent="0.25">
      <c r="A34" s="28">
        <v>2.2000000000000002</v>
      </c>
      <c r="B34" s="10" t="s">
        <v>9</v>
      </c>
      <c r="D34" s="2"/>
      <c r="F34" s="190"/>
      <c r="G34" s="191"/>
      <c r="H34" s="190"/>
      <c r="I34" s="190"/>
      <c r="J34" s="191"/>
      <c r="K34" s="190"/>
      <c r="L34" s="190"/>
      <c r="M34" s="191"/>
      <c r="N34" s="190"/>
      <c r="O34" s="190"/>
      <c r="P34" s="191"/>
      <c r="Q34" s="190"/>
      <c r="R34" s="190"/>
      <c r="S34" s="2"/>
      <c r="U34" s="24"/>
    </row>
    <row r="35" spans="1:21" customFormat="1" outlineLevel="1" x14ac:dyDescent="0.25">
      <c r="A35" s="28">
        <v>2.2999999999999998</v>
      </c>
      <c r="B35" s="10" t="s">
        <v>10</v>
      </c>
      <c r="D35" s="2"/>
      <c r="F35" s="190"/>
      <c r="G35" s="191"/>
      <c r="H35" s="190"/>
      <c r="I35" s="190"/>
      <c r="J35" s="191"/>
      <c r="K35" s="190"/>
      <c r="L35" s="190"/>
      <c r="M35" s="191"/>
      <c r="N35" s="190"/>
      <c r="O35" s="190"/>
      <c r="P35" s="191"/>
      <c r="Q35" s="190"/>
      <c r="R35" s="190"/>
      <c r="S35" s="2"/>
      <c r="U35" s="24"/>
    </row>
    <row r="36" spans="1:21" customFormat="1" outlineLevel="1" x14ac:dyDescent="0.25">
      <c r="A36" s="28">
        <v>2.4</v>
      </c>
      <c r="B36" s="10" t="s">
        <v>19</v>
      </c>
      <c r="D36" s="2"/>
      <c r="F36" s="190"/>
      <c r="G36" s="191"/>
      <c r="H36" s="190"/>
      <c r="I36" s="190"/>
      <c r="J36" s="191"/>
      <c r="K36" s="190"/>
      <c r="L36" s="190"/>
      <c r="M36" s="191"/>
      <c r="N36" s="190"/>
      <c r="O36" s="190"/>
      <c r="P36" s="191"/>
      <c r="Q36" s="190"/>
      <c r="R36" s="190"/>
      <c r="S36" s="2"/>
      <c r="U36" s="24"/>
    </row>
    <row r="37" spans="1:21" customFormat="1" outlineLevel="1" x14ac:dyDescent="0.25">
      <c r="A37" s="28">
        <v>2.5</v>
      </c>
      <c r="B37" s="10" t="s">
        <v>90</v>
      </c>
      <c r="D37" s="2"/>
      <c r="F37" s="190"/>
      <c r="G37" s="191"/>
      <c r="H37" s="190"/>
      <c r="I37" s="190"/>
      <c r="J37" s="191"/>
      <c r="K37" s="190"/>
      <c r="L37" s="190"/>
      <c r="M37" s="191"/>
      <c r="N37" s="190"/>
      <c r="O37" s="190"/>
      <c r="P37" s="191"/>
      <c r="Q37" s="190"/>
      <c r="R37" s="190"/>
      <c r="S37" s="2"/>
      <c r="U37" s="24"/>
    </row>
    <row r="38" spans="1:21" customFormat="1" outlineLevel="1" x14ac:dyDescent="0.25">
      <c r="A38" s="28" t="s">
        <v>40</v>
      </c>
      <c r="B38" s="11" t="s">
        <v>91</v>
      </c>
      <c r="D38" s="2"/>
      <c r="F38" s="190"/>
      <c r="G38" s="191"/>
      <c r="H38" s="190"/>
      <c r="I38" s="190"/>
      <c r="J38" s="191"/>
      <c r="K38" s="190"/>
      <c r="L38" s="190"/>
      <c r="M38" s="191"/>
      <c r="N38" s="190"/>
      <c r="O38" s="190"/>
      <c r="P38" s="191"/>
      <c r="Q38" s="190"/>
      <c r="R38" s="190"/>
      <c r="S38" s="2"/>
      <c r="U38" s="24"/>
    </row>
    <row r="39" spans="1:21" customFormat="1" outlineLevel="1" x14ac:dyDescent="0.25">
      <c r="A39" s="28" t="s">
        <v>30</v>
      </c>
      <c r="B39" s="11" t="s">
        <v>14</v>
      </c>
      <c r="D39" s="2"/>
      <c r="F39" s="190"/>
      <c r="G39" s="191"/>
      <c r="H39" s="190"/>
      <c r="I39" s="190"/>
      <c r="J39" s="191"/>
      <c r="K39" s="190"/>
      <c r="L39" s="190"/>
      <c r="M39" s="191"/>
      <c r="N39" s="190"/>
      <c r="O39" s="190"/>
      <c r="P39" s="191"/>
      <c r="Q39" s="190"/>
      <c r="R39" s="190"/>
      <c r="S39" s="2"/>
      <c r="U39" s="24"/>
    </row>
    <row r="40" spans="1:21" customFormat="1" outlineLevel="1" x14ac:dyDescent="0.25">
      <c r="A40" s="28" t="s">
        <v>31</v>
      </c>
      <c r="B40" s="11" t="s">
        <v>13</v>
      </c>
      <c r="D40" s="2"/>
      <c r="F40" s="190"/>
      <c r="G40" s="191"/>
      <c r="H40" s="190"/>
      <c r="I40" s="190"/>
      <c r="J40" s="191"/>
      <c r="K40" s="190"/>
      <c r="L40" s="190"/>
      <c r="M40" s="191"/>
      <c r="N40" s="190"/>
      <c r="O40" s="190"/>
      <c r="P40" s="191"/>
      <c r="Q40" s="190"/>
      <c r="R40" s="190"/>
      <c r="S40" s="2"/>
      <c r="U40" s="24"/>
    </row>
    <row r="41" spans="1:21" customFormat="1" outlineLevel="1" x14ac:dyDescent="0.25">
      <c r="A41" s="28" t="s">
        <v>32</v>
      </c>
      <c r="B41" s="11" t="s">
        <v>11</v>
      </c>
      <c r="D41" s="2"/>
      <c r="F41" s="190"/>
      <c r="G41" s="191"/>
      <c r="H41" s="190"/>
      <c r="I41" s="190"/>
      <c r="J41" s="191"/>
      <c r="K41" s="190"/>
      <c r="L41" s="190"/>
      <c r="M41" s="191"/>
      <c r="N41" s="190"/>
      <c r="O41" s="190"/>
      <c r="P41" s="191"/>
      <c r="Q41" s="190"/>
      <c r="R41" s="190"/>
      <c r="S41" s="2"/>
      <c r="U41" s="24"/>
    </row>
    <row r="42" spans="1:21" customFormat="1" outlineLevel="1" x14ac:dyDescent="0.25">
      <c r="A42" s="28" t="s">
        <v>33</v>
      </c>
      <c r="B42" s="11" t="s">
        <v>12</v>
      </c>
      <c r="D42" s="2"/>
      <c r="F42" s="190"/>
      <c r="G42" s="191"/>
      <c r="H42" s="190"/>
      <c r="I42" s="190"/>
      <c r="J42" s="191"/>
      <c r="K42" s="190"/>
      <c r="L42" s="190"/>
      <c r="M42" s="191"/>
      <c r="N42" s="190"/>
      <c r="O42" s="190"/>
      <c r="P42" s="191"/>
      <c r="Q42" s="190"/>
      <c r="R42" s="190"/>
      <c r="S42" s="2"/>
      <c r="U42" s="24"/>
    </row>
    <row r="43" spans="1:21" customFormat="1" outlineLevel="1" x14ac:dyDescent="0.25">
      <c r="A43" s="28">
        <v>2.6</v>
      </c>
      <c r="B43" s="10" t="s">
        <v>161</v>
      </c>
      <c r="D43" s="2"/>
      <c r="F43" s="190"/>
      <c r="G43" s="191"/>
      <c r="H43" s="190"/>
      <c r="I43" s="190"/>
      <c r="J43" s="191"/>
      <c r="K43" s="190"/>
      <c r="L43" s="190"/>
      <c r="M43" s="191"/>
      <c r="N43" s="190"/>
      <c r="O43" s="190"/>
      <c r="P43" s="191"/>
      <c r="Q43" s="190"/>
      <c r="R43" s="190"/>
      <c r="S43" s="2"/>
      <c r="U43" s="24"/>
    </row>
    <row r="44" spans="1:21" customFormat="1" x14ac:dyDescent="0.25">
      <c r="A44" s="24"/>
      <c r="D44" s="2"/>
      <c r="F44" s="190"/>
      <c r="G44" s="191"/>
      <c r="H44" s="190"/>
      <c r="I44" s="190"/>
      <c r="J44" s="191"/>
      <c r="K44" s="190"/>
      <c r="L44" s="190"/>
      <c r="M44" s="191"/>
      <c r="N44" s="190"/>
      <c r="O44" s="190"/>
      <c r="P44" s="191"/>
      <c r="Q44" s="190"/>
      <c r="R44" s="190"/>
      <c r="S44" s="2"/>
      <c r="U44" s="24"/>
    </row>
    <row r="45" spans="1:21" s="234" customFormat="1" ht="18.75" collapsed="1" x14ac:dyDescent="0.3">
      <c r="A45" s="233" t="s">
        <v>327</v>
      </c>
      <c r="B45" s="233"/>
      <c r="E45" s="235"/>
      <c r="F45" s="235"/>
      <c r="G45" s="235"/>
      <c r="H45" s="235"/>
      <c r="I45" s="235"/>
      <c r="J45" s="235"/>
      <c r="K45" s="235"/>
      <c r="L45" s="235"/>
      <c r="M45" s="235"/>
      <c r="N45" s="235"/>
      <c r="O45" s="235"/>
      <c r="P45" s="235"/>
      <c r="Q45" s="235"/>
      <c r="R45" s="235"/>
      <c r="S45" s="235"/>
      <c r="U45" s="236"/>
    </row>
    <row r="46" spans="1:21" customFormat="1" hidden="1" outlineLevel="1" x14ac:dyDescent="0.25">
      <c r="A46" s="24"/>
      <c r="D46" s="2"/>
      <c r="F46" s="190"/>
      <c r="G46" s="191"/>
      <c r="H46" s="190"/>
      <c r="I46" s="190"/>
      <c r="J46" s="191"/>
      <c r="K46" s="190"/>
      <c r="L46" s="190"/>
      <c r="M46" s="191"/>
      <c r="N46" s="190"/>
      <c r="O46" s="190"/>
      <c r="P46" s="191"/>
      <c r="Q46" s="190"/>
      <c r="R46" s="190"/>
      <c r="S46" s="2"/>
      <c r="U46" s="24"/>
    </row>
    <row r="47" spans="1:21" customFormat="1" hidden="1" outlineLevel="1" x14ac:dyDescent="0.25">
      <c r="A47" s="1" t="s">
        <v>209</v>
      </c>
      <c r="B47" s="20" t="s">
        <v>45</v>
      </c>
      <c r="D47" s="2"/>
      <c r="F47" s="190"/>
      <c r="G47" s="191"/>
      <c r="H47" s="190"/>
      <c r="I47" s="190"/>
      <c r="J47" s="191"/>
      <c r="K47" s="190"/>
      <c r="L47" s="190"/>
      <c r="M47" s="191"/>
      <c r="N47" s="190"/>
      <c r="O47" s="190"/>
      <c r="P47" s="191"/>
      <c r="Q47" s="190"/>
      <c r="R47" s="190"/>
      <c r="S47" s="2"/>
      <c r="U47" s="24"/>
    </row>
    <row r="48" spans="1:21" customFormat="1" hidden="1" outlineLevel="1" x14ac:dyDescent="0.25">
      <c r="A48" s="28" t="s">
        <v>210</v>
      </c>
      <c r="B48" s="10" t="s">
        <v>8</v>
      </c>
      <c r="D48" s="2"/>
      <c r="F48" s="190"/>
      <c r="G48" s="191"/>
      <c r="H48" s="190"/>
      <c r="I48" s="190"/>
      <c r="J48" s="191"/>
      <c r="K48" s="190"/>
      <c r="L48" s="190"/>
      <c r="M48" s="191"/>
      <c r="N48" s="190"/>
      <c r="O48" s="190"/>
      <c r="P48" s="191"/>
      <c r="Q48" s="190"/>
      <c r="R48" s="190"/>
      <c r="S48" s="2"/>
      <c r="U48" s="24"/>
    </row>
    <row r="49" spans="1:21" customFormat="1" hidden="1" outlineLevel="1" x14ac:dyDescent="0.25">
      <c r="A49" s="28" t="s">
        <v>211</v>
      </c>
      <c r="B49" s="10" t="s">
        <v>9</v>
      </c>
      <c r="D49" s="2"/>
      <c r="F49" s="190"/>
      <c r="G49" s="191"/>
      <c r="H49" s="190"/>
      <c r="I49" s="190"/>
      <c r="J49" s="191"/>
      <c r="K49" s="190"/>
      <c r="L49" s="190"/>
      <c r="M49" s="191"/>
      <c r="N49" s="190"/>
      <c r="O49" s="190"/>
      <c r="P49" s="191"/>
      <c r="Q49" s="190"/>
      <c r="R49" s="190"/>
      <c r="S49" s="2"/>
      <c r="U49" s="24"/>
    </row>
    <row r="50" spans="1:21" customFormat="1" hidden="1" outlineLevel="1" x14ac:dyDescent="0.25">
      <c r="A50" s="28" t="s">
        <v>212</v>
      </c>
      <c r="B50" s="10" t="s">
        <v>10</v>
      </c>
      <c r="D50" s="2"/>
      <c r="F50" s="190"/>
      <c r="G50" s="191"/>
      <c r="H50" s="190"/>
      <c r="I50" s="190"/>
      <c r="J50" s="191"/>
      <c r="K50" s="190"/>
      <c r="L50" s="190"/>
      <c r="M50" s="191"/>
      <c r="N50" s="190"/>
      <c r="O50" s="190"/>
      <c r="P50" s="191"/>
      <c r="Q50" s="190"/>
      <c r="R50" s="190"/>
      <c r="S50" s="2"/>
      <c r="U50" s="24"/>
    </row>
    <row r="51" spans="1:21" customFormat="1" hidden="1" outlineLevel="1" x14ac:dyDescent="0.25">
      <c r="A51" s="28" t="s">
        <v>213</v>
      </c>
      <c r="B51" s="10" t="s">
        <v>19</v>
      </c>
      <c r="D51" s="2"/>
      <c r="F51" s="190"/>
      <c r="G51" s="191"/>
      <c r="H51" s="190"/>
      <c r="I51" s="190"/>
      <c r="J51" s="191"/>
      <c r="K51" s="190"/>
      <c r="L51" s="190"/>
      <c r="M51" s="191"/>
      <c r="N51" s="190"/>
      <c r="O51" s="190"/>
      <c r="P51" s="191"/>
      <c r="Q51" s="190"/>
      <c r="R51" s="190"/>
      <c r="S51" s="2"/>
      <c r="U51" s="24"/>
    </row>
    <row r="52" spans="1:21" customFormat="1" hidden="1" outlineLevel="1" x14ac:dyDescent="0.25">
      <c r="A52" s="28" t="s">
        <v>214</v>
      </c>
      <c r="B52" s="10" t="s">
        <v>90</v>
      </c>
      <c r="D52" s="2"/>
      <c r="F52" s="190"/>
      <c r="G52" s="191"/>
      <c r="H52" s="190"/>
      <c r="I52" s="190"/>
      <c r="J52" s="191"/>
      <c r="K52" s="190"/>
      <c r="L52" s="190"/>
      <c r="M52" s="191"/>
      <c r="N52" s="190"/>
      <c r="O52" s="190"/>
      <c r="P52" s="191"/>
      <c r="Q52" s="190"/>
      <c r="R52" s="190"/>
      <c r="S52" s="2"/>
      <c r="U52" s="24"/>
    </row>
    <row r="53" spans="1:21" customFormat="1" hidden="1" outlineLevel="1" x14ac:dyDescent="0.25">
      <c r="A53" s="28" t="s">
        <v>215</v>
      </c>
      <c r="B53" s="11" t="s">
        <v>91</v>
      </c>
      <c r="D53" s="2"/>
      <c r="F53" s="190"/>
      <c r="G53" s="191"/>
      <c r="H53" s="190"/>
      <c r="I53" s="190"/>
      <c r="J53" s="191"/>
      <c r="K53" s="190"/>
      <c r="L53" s="190"/>
      <c r="M53" s="191"/>
      <c r="N53" s="190"/>
      <c r="O53" s="190"/>
      <c r="P53" s="191"/>
      <c r="Q53" s="190"/>
      <c r="R53" s="190"/>
      <c r="S53" s="2"/>
      <c r="U53" s="24"/>
    </row>
    <row r="54" spans="1:21" customFormat="1" hidden="1" outlineLevel="1" x14ac:dyDescent="0.25">
      <c r="A54" s="28" t="s">
        <v>216</v>
      </c>
      <c r="B54" s="11" t="s">
        <v>14</v>
      </c>
      <c r="D54" s="2"/>
      <c r="F54" s="190"/>
      <c r="G54" s="191"/>
      <c r="H54" s="190"/>
      <c r="I54" s="190"/>
      <c r="J54" s="191"/>
      <c r="K54" s="190"/>
      <c r="L54" s="190"/>
      <c r="M54" s="191"/>
      <c r="N54" s="190"/>
      <c r="O54" s="190"/>
      <c r="P54" s="191"/>
      <c r="Q54" s="190"/>
      <c r="R54" s="190"/>
      <c r="S54" s="2"/>
      <c r="U54" s="24"/>
    </row>
    <row r="55" spans="1:21" customFormat="1" hidden="1" outlineLevel="1" x14ac:dyDescent="0.25">
      <c r="A55" s="28" t="s">
        <v>217</v>
      </c>
      <c r="B55" s="11" t="s">
        <v>13</v>
      </c>
      <c r="D55" s="2"/>
      <c r="F55" s="190"/>
      <c r="G55" s="191"/>
      <c r="H55" s="190"/>
      <c r="I55" s="190"/>
      <c r="J55" s="191"/>
      <c r="K55" s="190"/>
      <c r="L55" s="190"/>
      <c r="M55" s="191"/>
      <c r="N55" s="190"/>
      <c r="O55" s="190"/>
      <c r="P55" s="191"/>
      <c r="Q55" s="190"/>
      <c r="R55" s="190"/>
      <c r="S55" s="2"/>
      <c r="U55" s="24"/>
    </row>
    <row r="56" spans="1:21" customFormat="1" hidden="1" outlineLevel="1" x14ac:dyDescent="0.25">
      <c r="A56" s="28" t="s">
        <v>218</v>
      </c>
      <c r="B56" s="11" t="s">
        <v>11</v>
      </c>
      <c r="D56" s="2"/>
      <c r="F56" s="190"/>
      <c r="G56" s="191"/>
      <c r="H56" s="190"/>
      <c r="I56" s="190"/>
      <c r="J56" s="191"/>
      <c r="K56" s="190"/>
      <c r="L56" s="190"/>
      <c r="M56" s="191"/>
      <c r="N56" s="190"/>
      <c r="O56" s="190"/>
      <c r="P56" s="191"/>
      <c r="Q56" s="190"/>
      <c r="R56" s="190"/>
      <c r="S56" s="2"/>
      <c r="U56" s="24"/>
    </row>
    <row r="57" spans="1:21" customFormat="1" hidden="1" outlineLevel="1" x14ac:dyDescent="0.25">
      <c r="A57" s="28" t="s">
        <v>219</v>
      </c>
      <c r="B57" s="11" t="s">
        <v>12</v>
      </c>
      <c r="D57" s="2"/>
      <c r="F57" s="190"/>
      <c r="G57" s="191"/>
      <c r="H57" s="190"/>
      <c r="I57" s="190"/>
      <c r="J57" s="191"/>
      <c r="K57" s="190"/>
      <c r="L57" s="190"/>
      <c r="M57" s="191"/>
      <c r="N57" s="190"/>
      <c r="O57" s="190"/>
      <c r="P57" s="191"/>
      <c r="Q57" s="190"/>
      <c r="R57" s="190"/>
      <c r="S57" s="2"/>
      <c r="U57" s="24"/>
    </row>
    <row r="58" spans="1:21" customFormat="1" hidden="1" outlineLevel="1" x14ac:dyDescent="0.25">
      <c r="A58" s="28" t="s">
        <v>338</v>
      </c>
      <c r="B58" s="10" t="s">
        <v>161</v>
      </c>
      <c r="D58" s="2"/>
      <c r="F58" s="190"/>
      <c r="G58" s="191"/>
      <c r="H58" s="190"/>
      <c r="I58" s="190"/>
      <c r="J58" s="191"/>
      <c r="K58" s="190"/>
      <c r="L58" s="190"/>
      <c r="M58" s="191"/>
      <c r="N58" s="190"/>
      <c r="O58" s="190"/>
      <c r="P58" s="191"/>
      <c r="Q58" s="190"/>
      <c r="R58" s="190"/>
      <c r="S58" s="2"/>
      <c r="U58" s="24"/>
    </row>
    <row r="59" spans="1:21" customFormat="1" hidden="1" outlineLevel="1" x14ac:dyDescent="0.25">
      <c r="A59" s="24"/>
      <c r="D59" s="2"/>
      <c r="F59" s="190"/>
      <c r="G59" s="191"/>
      <c r="H59" s="190"/>
      <c r="I59" s="190"/>
      <c r="J59" s="191"/>
      <c r="K59" s="190"/>
      <c r="L59" s="190"/>
      <c r="M59" s="191"/>
      <c r="N59" s="190"/>
      <c r="O59" s="190"/>
      <c r="P59" s="191"/>
      <c r="Q59" s="190"/>
      <c r="R59" s="190"/>
      <c r="S59" s="2"/>
      <c r="U59" s="24"/>
    </row>
    <row r="60" spans="1:21" customFormat="1" hidden="1" outlineLevel="1" x14ac:dyDescent="0.25">
      <c r="A60" s="1" t="s">
        <v>198</v>
      </c>
      <c r="B60" s="20" t="s">
        <v>46</v>
      </c>
      <c r="D60" s="2"/>
      <c r="F60" s="190"/>
      <c r="G60" s="191"/>
      <c r="H60" s="190"/>
      <c r="I60" s="190"/>
      <c r="J60" s="191"/>
      <c r="K60" s="190"/>
      <c r="L60" s="190"/>
      <c r="M60" s="191"/>
      <c r="N60" s="190"/>
      <c r="O60" s="190"/>
      <c r="P60" s="191"/>
      <c r="Q60" s="190"/>
      <c r="R60" s="190"/>
      <c r="S60" s="2"/>
      <c r="U60" s="87" t="s">
        <v>343</v>
      </c>
    </row>
    <row r="61" spans="1:21" customFormat="1" hidden="1" outlineLevel="1" x14ac:dyDescent="0.25">
      <c r="A61" s="28" t="s">
        <v>199</v>
      </c>
      <c r="B61" s="10" t="s">
        <v>8</v>
      </c>
      <c r="D61" s="2"/>
      <c r="F61" s="190"/>
      <c r="G61" s="191"/>
      <c r="H61" s="190"/>
      <c r="I61" s="190"/>
      <c r="J61" s="191"/>
      <c r="K61" s="190"/>
      <c r="L61" s="190"/>
      <c r="M61" s="191"/>
      <c r="N61" s="190"/>
      <c r="O61" s="190"/>
      <c r="P61" s="191"/>
      <c r="Q61" s="190"/>
      <c r="R61" s="190"/>
      <c r="S61" s="2"/>
      <c r="U61" s="24"/>
    </row>
    <row r="62" spans="1:21" customFormat="1" hidden="1" outlineLevel="1" x14ac:dyDescent="0.25">
      <c r="A62" s="28" t="s">
        <v>200</v>
      </c>
      <c r="B62" s="10" t="s">
        <v>9</v>
      </c>
      <c r="D62" s="2"/>
      <c r="F62" s="190"/>
      <c r="G62" s="191"/>
      <c r="H62" s="190"/>
      <c r="I62" s="190"/>
      <c r="J62" s="191"/>
      <c r="K62" s="190"/>
      <c r="L62" s="190"/>
      <c r="M62" s="191"/>
      <c r="N62" s="190"/>
      <c r="O62" s="190"/>
      <c r="P62" s="191"/>
      <c r="Q62" s="190"/>
      <c r="R62" s="190"/>
      <c r="S62" s="2"/>
      <c r="U62" s="24"/>
    </row>
    <row r="63" spans="1:21" customFormat="1" hidden="1" outlineLevel="1" x14ac:dyDescent="0.25">
      <c r="A63" s="28" t="s">
        <v>201</v>
      </c>
      <c r="B63" s="10" t="s">
        <v>10</v>
      </c>
      <c r="D63" s="2"/>
      <c r="F63" s="190"/>
      <c r="G63" s="191"/>
      <c r="H63" s="190"/>
      <c r="I63" s="190"/>
      <c r="J63" s="191"/>
      <c r="K63" s="190"/>
      <c r="L63" s="190"/>
      <c r="M63" s="191"/>
      <c r="N63" s="190"/>
      <c r="O63" s="190"/>
      <c r="P63" s="191"/>
      <c r="Q63" s="190"/>
      <c r="R63" s="190"/>
      <c r="S63" s="2"/>
      <c r="U63" s="24"/>
    </row>
    <row r="64" spans="1:21" customFormat="1" hidden="1" outlineLevel="1" x14ac:dyDescent="0.25">
      <c r="A64" s="28" t="s">
        <v>202</v>
      </c>
      <c r="B64" s="10" t="s">
        <v>19</v>
      </c>
      <c r="D64" s="2"/>
      <c r="F64" s="190"/>
      <c r="G64" s="191"/>
      <c r="H64" s="190"/>
      <c r="I64" s="190"/>
      <c r="J64" s="191"/>
      <c r="K64" s="190"/>
      <c r="L64" s="190"/>
      <c r="M64" s="191"/>
      <c r="N64" s="190"/>
      <c r="O64" s="190"/>
      <c r="P64" s="191"/>
      <c r="Q64" s="190"/>
      <c r="R64" s="190"/>
      <c r="S64" s="2"/>
      <c r="U64" s="24"/>
    </row>
    <row r="65" spans="1:21" customFormat="1" hidden="1" outlineLevel="1" x14ac:dyDescent="0.25">
      <c r="A65" s="28" t="s">
        <v>203</v>
      </c>
      <c r="B65" s="10" t="s">
        <v>90</v>
      </c>
      <c r="D65" s="2"/>
      <c r="F65" s="190"/>
      <c r="G65" s="191"/>
      <c r="H65" s="190"/>
      <c r="I65" s="190"/>
      <c r="J65" s="191"/>
      <c r="K65" s="190"/>
      <c r="L65" s="190"/>
      <c r="M65" s="191"/>
      <c r="N65" s="190"/>
      <c r="O65" s="190"/>
      <c r="P65" s="191"/>
      <c r="Q65" s="190"/>
      <c r="R65" s="190"/>
      <c r="S65" s="2"/>
      <c r="U65" s="24"/>
    </row>
    <row r="66" spans="1:21" customFormat="1" hidden="1" outlineLevel="1" x14ac:dyDescent="0.25">
      <c r="A66" s="28" t="s">
        <v>204</v>
      </c>
      <c r="B66" s="11" t="s">
        <v>91</v>
      </c>
      <c r="D66" s="2"/>
      <c r="F66" s="190"/>
      <c r="G66" s="191"/>
      <c r="H66" s="190"/>
      <c r="I66" s="190"/>
      <c r="J66" s="191"/>
      <c r="K66" s="190"/>
      <c r="L66" s="190"/>
      <c r="M66" s="191"/>
      <c r="N66" s="190"/>
      <c r="O66" s="190"/>
      <c r="P66" s="191"/>
      <c r="Q66" s="190"/>
      <c r="R66" s="190"/>
      <c r="S66" s="2"/>
      <c r="U66" s="24"/>
    </row>
    <row r="67" spans="1:21" customFormat="1" hidden="1" outlineLevel="1" x14ac:dyDescent="0.25">
      <c r="A67" s="28" t="s">
        <v>205</v>
      </c>
      <c r="B67" s="11" t="s">
        <v>14</v>
      </c>
      <c r="D67" s="2"/>
      <c r="F67" s="190"/>
      <c r="G67" s="191"/>
      <c r="H67" s="190"/>
      <c r="I67" s="190"/>
      <c r="J67" s="191"/>
      <c r="K67" s="190"/>
      <c r="L67" s="190"/>
      <c r="M67" s="191"/>
      <c r="N67" s="190"/>
      <c r="O67" s="190"/>
      <c r="P67" s="191"/>
      <c r="Q67" s="190"/>
      <c r="R67" s="190"/>
      <c r="S67" s="2"/>
      <c r="U67" s="24"/>
    </row>
    <row r="68" spans="1:21" customFormat="1" hidden="1" outlineLevel="1" x14ac:dyDescent="0.25">
      <c r="A68" s="28" t="s">
        <v>206</v>
      </c>
      <c r="B68" s="11" t="s">
        <v>13</v>
      </c>
      <c r="D68" s="2"/>
      <c r="F68" s="190"/>
      <c r="G68" s="191"/>
      <c r="H68" s="190"/>
      <c r="I68" s="190"/>
      <c r="J68" s="191"/>
      <c r="K68" s="190"/>
      <c r="L68" s="190"/>
      <c r="M68" s="191"/>
      <c r="N68" s="190"/>
      <c r="O68" s="190"/>
      <c r="P68" s="191"/>
      <c r="Q68" s="190"/>
      <c r="R68" s="190"/>
      <c r="S68" s="2"/>
      <c r="U68" s="24"/>
    </row>
    <row r="69" spans="1:21" customFormat="1" hidden="1" outlineLevel="1" x14ac:dyDescent="0.25">
      <c r="A69" s="28" t="s">
        <v>207</v>
      </c>
      <c r="B69" s="11" t="s">
        <v>11</v>
      </c>
      <c r="D69" s="2"/>
      <c r="F69" s="190"/>
      <c r="G69" s="191"/>
      <c r="H69" s="190"/>
      <c r="I69" s="190"/>
      <c r="J69" s="191"/>
      <c r="K69" s="190"/>
      <c r="L69" s="190"/>
      <c r="M69" s="191"/>
      <c r="N69" s="190"/>
      <c r="O69" s="190"/>
      <c r="P69" s="191"/>
      <c r="Q69" s="190"/>
      <c r="R69" s="190"/>
      <c r="S69" s="2"/>
      <c r="U69" s="24"/>
    </row>
    <row r="70" spans="1:21" customFormat="1" hidden="1" outlineLevel="1" x14ac:dyDescent="0.25">
      <c r="A70" s="28" t="s">
        <v>208</v>
      </c>
      <c r="B70" s="11" t="s">
        <v>12</v>
      </c>
      <c r="D70" s="2"/>
      <c r="F70" s="190"/>
      <c r="G70" s="191"/>
      <c r="H70" s="190"/>
      <c r="I70" s="190"/>
      <c r="J70" s="191"/>
      <c r="K70" s="190"/>
      <c r="L70" s="190"/>
      <c r="M70" s="191"/>
      <c r="N70" s="190"/>
      <c r="O70" s="190"/>
      <c r="P70" s="191"/>
      <c r="Q70" s="190"/>
      <c r="R70" s="190"/>
      <c r="S70" s="2"/>
      <c r="U70" s="24"/>
    </row>
    <row r="71" spans="1:21" customFormat="1" hidden="1" outlineLevel="1" x14ac:dyDescent="0.25">
      <c r="A71" s="28" t="s">
        <v>337</v>
      </c>
      <c r="B71" s="10" t="s">
        <v>161</v>
      </c>
      <c r="D71" s="2"/>
      <c r="F71" s="190"/>
      <c r="G71" s="191"/>
      <c r="H71" s="190"/>
      <c r="I71" s="190"/>
      <c r="J71" s="191"/>
      <c r="K71" s="190"/>
      <c r="L71" s="190"/>
      <c r="M71" s="191"/>
      <c r="N71" s="190"/>
      <c r="O71" s="190"/>
      <c r="P71" s="191"/>
      <c r="Q71" s="190"/>
      <c r="R71" s="190"/>
      <c r="S71" s="2"/>
      <c r="U71" s="24"/>
    </row>
    <row r="72" spans="1:21" customFormat="1" x14ac:dyDescent="0.25">
      <c r="A72" s="24"/>
      <c r="D72" s="2"/>
      <c r="F72" s="190"/>
      <c r="G72" s="191"/>
      <c r="H72" s="190"/>
      <c r="I72" s="190"/>
      <c r="J72" s="191"/>
      <c r="K72" s="190"/>
      <c r="L72" s="190"/>
      <c r="M72" s="191"/>
      <c r="N72" s="190"/>
      <c r="O72" s="190"/>
      <c r="P72" s="191"/>
      <c r="Q72" s="190"/>
      <c r="R72" s="190"/>
      <c r="S72" s="2"/>
      <c r="U72" s="24"/>
    </row>
    <row r="73" spans="1:21" customFormat="1" collapsed="1" x14ac:dyDescent="0.25">
      <c r="A73" s="1">
        <v>3</v>
      </c>
      <c r="B73" s="20" t="s">
        <v>556</v>
      </c>
      <c r="D73" s="2"/>
      <c r="F73" s="190"/>
      <c r="G73" s="191"/>
      <c r="H73" s="190"/>
      <c r="I73" s="190"/>
      <c r="J73" s="191"/>
      <c r="K73" s="190"/>
      <c r="L73" s="190"/>
      <c r="M73" s="191"/>
      <c r="N73" s="190"/>
      <c r="O73" s="190"/>
      <c r="P73" s="191"/>
      <c r="Q73" s="190"/>
      <c r="R73" s="190"/>
      <c r="S73" s="2"/>
      <c r="U73" s="24"/>
    </row>
    <row r="74" spans="1:21" customFormat="1" x14ac:dyDescent="0.25">
      <c r="A74" s="24">
        <v>3.1</v>
      </c>
      <c r="B74" s="10" t="s">
        <v>103</v>
      </c>
      <c r="D74" s="2"/>
      <c r="F74" s="192"/>
      <c r="G74" s="193"/>
      <c r="H74" s="192"/>
      <c r="I74" s="192"/>
      <c r="J74" s="193"/>
      <c r="K74" s="192"/>
      <c r="L74" s="192"/>
      <c r="M74" s="193"/>
      <c r="N74" s="192"/>
      <c r="O74" s="192"/>
      <c r="P74" s="193"/>
      <c r="Q74" s="192"/>
      <c r="R74" s="192"/>
      <c r="S74" s="2"/>
      <c r="U74" s="87" t="s">
        <v>105</v>
      </c>
    </row>
    <row r="75" spans="1:21" customFormat="1" x14ac:dyDescent="0.25">
      <c r="A75" s="24">
        <v>3.2</v>
      </c>
      <c r="B75" s="10" t="s">
        <v>324</v>
      </c>
      <c r="D75" s="2"/>
      <c r="F75" s="190"/>
      <c r="G75" s="191"/>
      <c r="H75" s="190"/>
      <c r="I75" s="190"/>
      <c r="J75" s="191"/>
      <c r="K75" s="190"/>
      <c r="L75" s="190"/>
      <c r="M75" s="191"/>
      <c r="N75" s="190"/>
      <c r="O75" s="190"/>
      <c r="P75" s="191"/>
      <c r="Q75" s="190"/>
      <c r="R75" s="190"/>
      <c r="S75" s="2"/>
      <c r="U75" s="24"/>
    </row>
    <row r="76" spans="1:21" customFormat="1" x14ac:dyDescent="0.25">
      <c r="A76" s="24">
        <v>3.3</v>
      </c>
      <c r="B76" s="10" t="s">
        <v>325</v>
      </c>
      <c r="D76" s="2"/>
      <c r="F76" s="192"/>
      <c r="G76" s="193"/>
      <c r="H76" s="192"/>
      <c r="I76" s="192"/>
      <c r="J76" s="193"/>
      <c r="K76" s="192"/>
      <c r="L76" s="192"/>
      <c r="M76" s="193"/>
      <c r="N76" s="192"/>
      <c r="O76" s="192"/>
      <c r="P76" s="193"/>
      <c r="Q76" s="192"/>
      <c r="R76" s="192"/>
      <c r="S76" s="2"/>
      <c r="U76" s="24"/>
    </row>
    <row r="77" spans="1:21" customFormat="1" x14ac:dyDescent="0.25">
      <c r="A77" s="24"/>
      <c r="D77" s="2"/>
      <c r="F77" s="190"/>
      <c r="G77" s="191"/>
      <c r="H77" s="190"/>
      <c r="I77" s="190"/>
      <c r="J77" s="191"/>
      <c r="K77" s="190"/>
      <c r="L77" s="190"/>
      <c r="M77" s="191"/>
      <c r="N77" s="190"/>
      <c r="O77" s="190"/>
      <c r="P77" s="191"/>
      <c r="Q77" s="190"/>
      <c r="R77" s="190"/>
      <c r="S77" s="2"/>
      <c r="U77" s="24"/>
    </row>
    <row r="78" spans="1:21" customFormat="1" x14ac:dyDescent="0.25">
      <c r="A78" s="1">
        <v>4</v>
      </c>
      <c r="B78" s="20" t="s">
        <v>96</v>
      </c>
      <c r="D78" s="2"/>
      <c r="F78" s="190"/>
      <c r="G78" s="191"/>
      <c r="H78" s="190"/>
      <c r="I78" s="190"/>
      <c r="J78" s="191"/>
      <c r="K78" s="190"/>
      <c r="L78" s="190"/>
      <c r="M78" s="191"/>
      <c r="N78" s="190"/>
      <c r="O78" s="190"/>
      <c r="P78" s="191"/>
      <c r="Q78" s="190"/>
      <c r="R78" s="190"/>
      <c r="S78" s="2"/>
      <c r="U78" s="24"/>
    </row>
    <row r="79" spans="1:21" customFormat="1" x14ac:dyDescent="0.25">
      <c r="A79" s="24">
        <v>4.0999999999999996</v>
      </c>
      <c r="B79" s="10" t="s">
        <v>16</v>
      </c>
      <c r="D79" s="2"/>
      <c r="F79" s="190"/>
      <c r="G79" s="191"/>
      <c r="H79" s="190"/>
      <c r="I79" s="190"/>
      <c r="J79" s="191"/>
      <c r="K79" s="190"/>
      <c r="L79" s="190"/>
      <c r="M79" s="191"/>
      <c r="N79" s="239"/>
      <c r="O79" s="239"/>
      <c r="P79" s="243"/>
      <c r="Q79" s="239"/>
      <c r="R79" s="239"/>
      <c r="S79" s="244"/>
      <c r="U79" s="24"/>
    </row>
    <row r="80" spans="1:21" customFormat="1" x14ac:dyDescent="0.25">
      <c r="A80" s="24">
        <v>4.2</v>
      </c>
      <c r="B80" s="10" t="s">
        <v>17</v>
      </c>
      <c r="D80" s="2"/>
      <c r="F80" s="190"/>
      <c r="G80" s="191"/>
      <c r="H80" s="190"/>
      <c r="I80" s="190"/>
      <c r="J80" s="191"/>
      <c r="K80" s="190"/>
      <c r="L80" s="190"/>
      <c r="M80" s="191"/>
      <c r="N80" s="239"/>
      <c r="O80" s="239"/>
      <c r="P80" s="243"/>
      <c r="Q80" s="239"/>
      <c r="R80" s="239"/>
      <c r="S80" s="244"/>
      <c r="U80" s="24"/>
    </row>
    <row r="81" spans="1:23" customFormat="1" x14ac:dyDescent="0.25">
      <c r="A81" s="24">
        <v>4.3</v>
      </c>
      <c r="B81" s="10" t="s">
        <v>15</v>
      </c>
      <c r="D81" s="2"/>
      <c r="F81" s="190"/>
      <c r="G81" s="191"/>
      <c r="H81" s="190"/>
      <c r="I81" s="190"/>
      <c r="J81" s="191"/>
      <c r="K81" s="190"/>
      <c r="L81" s="190"/>
      <c r="M81" s="191"/>
      <c r="N81" s="239"/>
      <c r="O81" s="239"/>
      <c r="P81" s="243"/>
      <c r="Q81" s="239"/>
      <c r="R81" s="239"/>
      <c r="S81" s="244"/>
      <c r="U81" s="24"/>
    </row>
    <row r="82" spans="1:23" s="12" customFormat="1" x14ac:dyDescent="0.25">
      <c r="A82" s="29"/>
      <c r="D82" s="13"/>
      <c r="G82" s="13"/>
      <c r="J82" s="13"/>
      <c r="M82" s="13"/>
      <c r="P82" s="13"/>
      <c r="S82" s="13"/>
      <c r="U82" s="29"/>
    </row>
    <row r="83" spans="1:23" x14ac:dyDescent="0.25">
      <c r="B83" s="17"/>
    </row>
    <row r="84" spans="1:23" s="16" customFormat="1" ht="18.75" x14ac:dyDescent="0.3">
      <c r="A84" s="27"/>
      <c r="B84" s="15" t="s">
        <v>18</v>
      </c>
      <c r="U84" s="27"/>
    </row>
    <row r="85" spans="1:23" customFormat="1" x14ac:dyDescent="0.25">
      <c r="A85" s="24"/>
      <c r="D85" s="2"/>
      <c r="G85" s="2"/>
      <c r="J85" s="2"/>
      <c r="M85" s="2"/>
      <c r="P85" s="2"/>
      <c r="S85" s="2"/>
      <c r="U85" s="24"/>
    </row>
    <row r="86" spans="1:23" s="94" customFormat="1" x14ac:dyDescent="0.25">
      <c r="A86" s="93">
        <v>5</v>
      </c>
      <c r="B86" s="93" t="s">
        <v>287</v>
      </c>
      <c r="D86" s="95"/>
      <c r="E86" s="194"/>
      <c r="F86" s="194"/>
      <c r="G86" s="195"/>
      <c r="H86" s="194"/>
      <c r="I86" s="194"/>
      <c r="J86" s="195"/>
      <c r="K86" s="194"/>
      <c r="L86" s="194"/>
      <c r="M86" s="195"/>
      <c r="N86" s="194"/>
      <c r="O86" s="194"/>
      <c r="P86" s="195"/>
      <c r="Q86" s="194"/>
      <c r="R86" s="194"/>
      <c r="S86" s="195"/>
      <c r="U86" s="96" t="s">
        <v>111</v>
      </c>
    </row>
    <row r="87" spans="1:23" s="94" customFormat="1" x14ac:dyDescent="0.25">
      <c r="A87" s="93"/>
      <c r="B87" s="245" t="s">
        <v>331</v>
      </c>
      <c r="C87" s="246"/>
      <c r="D87" s="95"/>
      <c r="E87" s="194"/>
      <c r="F87" s="194"/>
      <c r="G87" s="195"/>
      <c r="H87" s="194"/>
      <c r="I87" s="194"/>
      <c r="J87" s="195"/>
      <c r="K87" s="194"/>
      <c r="L87" s="194"/>
      <c r="M87" s="195"/>
      <c r="N87" s="194"/>
      <c r="O87" s="194"/>
      <c r="P87" s="195"/>
      <c r="Q87" s="194"/>
      <c r="R87" s="194"/>
      <c r="S87" s="195"/>
      <c r="U87" s="96"/>
    </row>
    <row r="88" spans="1:23" s="94" customFormat="1" x14ac:dyDescent="0.25">
      <c r="A88" s="93"/>
      <c r="B88" s="257" t="s">
        <v>341</v>
      </c>
      <c r="C88" s="247"/>
      <c r="D88" s="95"/>
      <c r="E88" s="194"/>
      <c r="F88" s="194"/>
      <c r="G88" s="195"/>
      <c r="H88" s="194"/>
      <c r="I88" s="194"/>
      <c r="J88" s="195"/>
      <c r="K88" s="194"/>
      <c r="L88" s="194"/>
      <c r="M88" s="195"/>
      <c r="N88" s="194"/>
      <c r="O88" s="194"/>
      <c r="P88" s="195"/>
      <c r="Q88" s="194"/>
      <c r="R88" s="194"/>
      <c r="S88" s="195"/>
      <c r="U88" s="96"/>
    </row>
    <row r="89" spans="1:23" s="94" customFormat="1" x14ac:dyDescent="0.25">
      <c r="A89" s="93"/>
      <c r="B89" s="242"/>
      <c r="D89" s="95"/>
      <c r="E89" s="194"/>
      <c r="F89" s="194"/>
      <c r="G89" s="195"/>
      <c r="H89" s="194"/>
      <c r="I89" s="194"/>
      <c r="J89" s="195"/>
      <c r="K89" s="194"/>
      <c r="L89" s="194"/>
      <c r="M89" s="195"/>
      <c r="N89" s="194"/>
      <c r="O89" s="194"/>
      <c r="P89" s="195"/>
      <c r="Q89" s="194"/>
      <c r="R89" s="194"/>
      <c r="S89" s="195"/>
      <c r="U89" s="96"/>
    </row>
    <row r="90" spans="1:23" s="213" customFormat="1" x14ac:dyDescent="0.25">
      <c r="A90" s="93">
        <v>5.0999999999999996</v>
      </c>
      <c r="B90" s="212" t="s">
        <v>286</v>
      </c>
      <c r="D90" s="214"/>
      <c r="E90" s="215"/>
      <c r="F90" s="215"/>
      <c r="G90" s="216"/>
      <c r="H90" s="215"/>
      <c r="I90" s="215"/>
      <c r="J90" s="216"/>
      <c r="K90" s="215"/>
      <c r="L90" s="215"/>
      <c r="M90" s="216"/>
      <c r="N90" s="215"/>
      <c r="O90" s="215"/>
      <c r="P90" s="216"/>
      <c r="Q90" s="215"/>
      <c r="R90" s="215"/>
      <c r="S90" s="216"/>
      <c r="U90" s="93"/>
    </row>
    <row r="91" spans="1:23" s="94" customFormat="1" x14ac:dyDescent="0.25">
      <c r="A91" s="92" t="s">
        <v>243</v>
      </c>
      <c r="B91" s="210" t="s">
        <v>245</v>
      </c>
      <c r="D91" s="95"/>
      <c r="E91" s="194"/>
      <c r="F91" s="194"/>
      <c r="G91" s="195"/>
      <c r="H91" s="194"/>
      <c r="I91" s="194"/>
      <c r="J91" s="195"/>
      <c r="K91" s="194"/>
      <c r="L91" s="194"/>
      <c r="M91" s="195"/>
      <c r="N91" s="194"/>
      <c r="O91" s="194"/>
      <c r="P91" s="195"/>
      <c r="Q91" s="194"/>
      <c r="R91" s="194"/>
      <c r="S91" s="195"/>
      <c r="U91" s="92"/>
    </row>
    <row r="92" spans="1:23" s="94" customFormat="1" x14ac:dyDescent="0.25">
      <c r="A92" s="92" t="s">
        <v>246</v>
      </c>
      <c r="B92" s="211" t="s">
        <v>288</v>
      </c>
      <c r="D92" s="95"/>
      <c r="E92" s="194"/>
      <c r="F92" s="194"/>
      <c r="G92" s="195"/>
      <c r="H92" s="194"/>
      <c r="I92" s="194"/>
      <c r="J92" s="195"/>
      <c r="K92" s="194"/>
      <c r="L92" s="194"/>
      <c r="M92" s="195"/>
      <c r="N92" s="194"/>
      <c r="O92" s="194"/>
      <c r="P92" s="195"/>
      <c r="Q92" s="194"/>
      <c r="R92" s="194"/>
      <c r="S92" s="195"/>
      <c r="U92" s="96" t="s">
        <v>500</v>
      </c>
      <c r="V92" s="514"/>
      <c r="W92" s="514"/>
    </row>
    <row r="93" spans="1:23" s="94" customFormat="1" x14ac:dyDescent="0.25">
      <c r="A93" s="92" t="s">
        <v>247</v>
      </c>
      <c r="B93" s="211" t="s">
        <v>112</v>
      </c>
      <c r="D93" s="95"/>
      <c r="E93" s="201"/>
      <c r="F93" s="201"/>
      <c r="G93" s="202"/>
      <c r="H93" s="201"/>
      <c r="I93" s="201"/>
      <c r="J93" s="202"/>
      <c r="K93" s="201"/>
      <c r="L93" s="201"/>
      <c r="M93" s="202"/>
      <c r="N93" s="201"/>
      <c r="O93" s="201"/>
      <c r="P93" s="202"/>
      <c r="Q93" s="201"/>
      <c r="R93" s="201"/>
      <c r="S93" s="202"/>
      <c r="U93" s="92"/>
    </row>
    <row r="94" spans="1:23" s="94" customFormat="1" x14ac:dyDescent="0.25">
      <c r="A94" s="92" t="s">
        <v>244</v>
      </c>
      <c r="B94" s="210" t="s">
        <v>248</v>
      </c>
      <c r="D94" s="95"/>
      <c r="E94" s="194"/>
      <c r="F94" s="194"/>
      <c r="G94" s="195"/>
      <c r="H94" s="194"/>
      <c r="I94" s="194"/>
      <c r="J94" s="195"/>
      <c r="K94" s="194"/>
      <c r="L94" s="194"/>
      <c r="M94" s="195"/>
      <c r="N94" s="194"/>
      <c r="O94" s="194"/>
      <c r="P94" s="195"/>
      <c r="Q94" s="194"/>
      <c r="R94" s="194"/>
      <c r="S94" s="195"/>
      <c r="U94" s="92"/>
    </row>
    <row r="95" spans="1:23" s="94" customFormat="1" x14ac:dyDescent="0.25">
      <c r="A95" s="92" t="s">
        <v>249</v>
      </c>
      <c r="B95" s="211" t="s">
        <v>289</v>
      </c>
      <c r="D95" s="95"/>
      <c r="E95" s="194"/>
      <c r="F95" s="194"/>
      <c r="G95" s="195"/>
      <c r="H95" s="194"/>
      <c r="I95" s="194"/>
      <c r="J95" s="195"/>
      <c r="K95" s="194"/>
      <c r="L95" s="194"/>
      <c r="M95" s="195"/>
      <c r="N95" s="194"/>
      <c r="O95" s="194"/>
      <c r="P95" s="195"/>
      <c r="Q95" s="194"/>
      <c r="R95" s="194"/>
      <c r="S95" s="195"/>
      <c r="U95" s="92"/>
    </row>
    <row r="96" spans="1:23" s="94" customFormat="1" x14ac:dyDescent="0.25">
      <c r="A96" s="92" t="s">
        <v>250</v>
      </c>
      <c r="B96" s="211" t="s">
        <v>251</v>
      </c>
      <c r="D96" s="95"/>
      <c r="E96" s="201"/>
      <c r="F96" s="201"/>
      <c r="G96" s="202"/>
      <c r="H96" s="201"/>
      <c r="I96" s="201"/>
      <c r="J96" s="202"/>
      <c r="K96" s="201"/>
      <c r="L96" s="201"/>
      <c r="M96" s="202"/>
      <c r="N96" s="201"/>
      <c r="O96" s="201"/>
      <c r="P96" s="202"/>
      <c r="Q96" s="201"/>
      <c r="R96" s="201"/>
      <c r="S96" s="202"/>
      <c r="U96" s="92"/>
    </row>
    <row r="97" spans="1:21" s="94" customFormat="1" x14ac:dyDescent="0.25">
      <c r="A97" s="92"/>
      <c r="B97" s="97"/>
      <c r="D97" s="95"/>
      <c r="E97" s="194"/>
      <c r="F97" s="194"/>
      <c r="G97" s="195"/>
      <c r="H97" s="194"/>
      <c r="I97" s="194"/>
      <c r="J97" s="195"/>
      <c r="K97" s="194"/>
      <c r="L97" s="194"/>
      <c r="M97" s="195"/>
      <c r="N97" s="194"/>
      <c r="O97" s="194"/>
      <c r="P97" s="195"/>
      <c r="Q97" s="194"/>
      <c r="R97" s="194"/>
      <c r="S97" s="195"/>
      <c r="U97" s="92"/>
    </row>
    <row r="98" spans="1:21" s="213" customFormat="1" x14ac:dyDescent="0.25">
      <c r="A98" s="93">
        <v>5.2</v>
      </c>
      <c r="B98" s="212" t="s">
        <v>319</v>
      </c>
      <c r="D98" s="214"/>
      <c r="E98" s="215"/>
      <c r="F98" s="215"/>
      <c r="G98" s="216"/>
      <c r="H98" s="215"/>
      <c r="I98" s="215"/>
      <c r="J98" s="216"/>
      <c r="K98" s="215"/>
      <c r="L98" s="215"/>
      <c r="M98" s="216"/>
      <c r="N98" s="215"/>
      <c r="O98" s="215"/>
      <c r="P98" s="216"/>
      <c r="Q98" s="215"/>
      <c r="R98" s="215"/>
      <c r="S98" s="216"/>
      <c r="U98" s="93"/>
    </row>
    <row r="99" spans="1:21" s="94" customFormat="1" x14ac:dyDescent="0.25">
      <c r="A99" s="92" t="s">
        <v>254</v>
      </c>
      <c r="B99" s="210" t="s">
        <v>245</v>
      </c>
      <c r="D99" s="95"/>
      <c r="E99" s="194"/>
      <c r="F99" s="194"/>
      <c r="G99" s="195"/>
      <c r="H99" s="194"/>
      <c r="I99" s="194"/>
      <c r="J99" s="195"/>
      <c r="K99" s="194"/>
      <c r="L99" s="194"/>
      <c r="M99" s="195"/>
      <c r="N99" s="194"/>
      <c r="O99" s="194"/>
      <c r="P99" s="195"/>
      <c r="Q99" s="194"/>
      <c r="R99" s="194"/>
      <c r="S99" s="195"/>
      <c r="U99" s="92"/>
    </row>
    <row r="100" spans="1:21" s="94" customFormat="1" x14ac:dyDescent="0.25">
      <c r="A100" s="92" t="s">
        <v>255</v>
      </c>
      <c r="B100" s="211" t="s">
        <v>290</v>
      </c>
      <c r="D100" s="95"/>
      <c r="E100" s="194"/>
      <c r="F100" s="194"/>
      <c r="G100" s="195"/>
      <c r="H100" s="194"/>
      <c r="I100" s="194"/>
      <c r="J100" s="195"/>
      <c r="K100" s="194"/>
      <c r="L100" s="194"/>
      <c r="M100" s="195"/>
      <c r="N100" s="194"/>
      <c r="O100" s="194"/>
      <c r="P100" s="195"/>
      <c r="Q100" s="194"/>
      <c r="R100" s="194"/>
      <c r="S100" s="195"/>
      <c r="U100" s="92"/>
    </row>
    <row r="101" spans="1:21" s="94" customFormat="1" x14ac:dyDescent="0.25">
      <c r="A101" s="92" t="s">
        <v>256</v>
      </c>
      <c r="B101" s="211" t="s">
        <v>252</v>
      </c>
      <c r="D101" s="95"/>
      <c r="E101" s="201"/>
      <c r="F101" s="201"/>
      <c r="G101" s="202"/>
      <c r="H101" s="201"/>
      <c r="I101" s="201"/>
      <c r="J101" s="202"/>
      <c r="K101" s="201"/>
      <c r="L101" s="201"/>
      <c r="M101" s="202"/>
      <c r="N101" s="201"/>
      <c r="O101" s="201"/>
      <c r="P101" s="202"/>
      <c r="Q101" s="201"/>
      <c r="R101" s="201"/>
      <c r="S101" s="202"/>
      <c r="U101" s="92"/>
    </row>
    <row r="102" spans="1:21" s="94" customFormat="1" x14ac:dyDescent="0.25">
      <c r="A102" s="92" t="s">
        <v>257</v>
      </c>
      <c r="B102" s="210" t="s">
        <v>248</v>
      </c>
      <c r="D102" s="95"/>
      <c r="E102" s="194"/>
      <c r="F102" s="194"/>
      <c r="G102" s="195"/>
      <c r="H102" s="194"/>
      <c r="I102" s="194"/>
      <c r="J102" s="195"/>
      <c r="K102" s="194"/>
      <c r="L102" s="194"/>
      <c r="M102" s="195"/>
      <c r="N102" s="194"/>
      <c r="O102" s="194"/>
      <c r="P102" s="195"/>
      <c r="Q102" s="194"/>
      <c r="R102" s="194"/>
      <c r="S102" s="195"/>
      <c r="U102" s="92"/>
    </row>
    <row r="103" spans="1:21" s="94" customFormat="1" x14ac:dyDescent="0.25">
      <c r="A103" s="92" t="s">
        <v>258</v>
      </c>
      <c r="B103" s="211" t="s">
        <v>291</v>
      </c>
      <c r="D103" s="95"/>
      <c r="E103" s="194"/>
      <c r="F103" s="194"/>
      <c r="G103" s="195"/>
      <c r="H103" s="194"/>
      <c r="I103" s="194"/>
      <c r="J103" s="195"/>
      <c r="K103" s="194"/>
      <c r="L103" s="194"/>
      <c r="M103" s="195"/>
      <c r="N103" s="194"/>
      <c r="O103" s="194"/>
      <c r="P103" s="195"/>
      <c r="Q103" s="194"/>
      <c r="R103" s="194"/>
      <c r="S103" s="195"/>
      <c r="U103" s="92"/>
    </row>
    <row r="104" spans="1:21" s="94" customFormat="1" x14ac:dyDescent="0.25">
      <c r="A104" s="92" t="s">
        <v>259</v>
      </c>
      <c r="B104" s="211" t="s">
        <v>253</v>
      </c>
      <c r="D104" s="95"/>
      <c r="E104" s="201"/>
      <c r="F104" s="201"/>
      <c r="G104" s="202"/>
      <c r="H104" s="201"/>
      <c r="I104" s="201"/>
      <c r="J104" s="202"/>
      <c r="K104" s="201"/>
      <c r="L104" s="201"/>
      <c r="M104" s="202"/>
      <c r="N104" s="201"/>
      <c r="O104" s="201"/>
      <c r="P104" s="202"/>
      <c r="Q104" s="201"/>
      <c r="R104" s="201"/>
      <c r="S104" s="202"/>
      <c r="U104" s="92"/>
    </row>
    <row r="105" spans="1:21" s="94" customFormat="1" x14ac:dyDescent="0.25">
      <c r="A105" s="92"/>
      <c r="B105" s="211"/>
      <c r="D105" s="95"/>
      <c r="E105" s="201"/>
      <c r="F105" s="201"/>
      <c r="G105" s="202"/>
      <c r="H105" s="201"/>
      <c r="I105" s="201"/>
      <c r="J105" s="202"/>
      <c r="K105" s="201"/>
      <c r="L105" s="201"/>
      <c r="M105" s="202"/>
      <c r="N105" s="201"/>
      <c r="O105" s="201"/>
      <c r="P105" s="202"/>
      <c r="Q105" s="201"/>
      <c r="R105" s="201"/>
      <c r="S105" s="202"/>
      <c r="U105" s="92"/>
    </row>
    <row r="106" spans="1:21" s="213" customFormat="1" x14ac:dyDescent="0.25">
      <c r="A106" s="93">
        <v>5.3</v>
      </c>
      <c r="B106" s="212" t="s">
        <v>272</v>
      </c>
      <c r="D106" s="214"/>
      <c r="E106" s="215"/>
      <c r="F106" s="215"/>
      <c r="G106" s="216"/>
      <c r="H106" s="215"/>
      <c r="I106" s="215"/>
      <c r="J106" s="216"/>
      <c r="K106" s="215"/>
      <c r="L106" s="215"/>
      <c r="M106" s="216"/>
      <c r="N106" s="215"/>
      <c r="O106" s="215"/>
      <c r="P106" s="216"/>
      <c r="Q106" s="215"/>
      <c r="R106" s="215"/>
      <c r="S106" s="216"/>
      <c r="U106" s="93"/>
    </row>
    <row r="107" spans="1:21" s="94" customFormat="1" x14ac:dyDescent="0.25">
      <c r="A107" s="92" t="s">
        <v>262</v>
      </c>
      <c r="B107" s="210" t="s">
        <v>245</v>
      </c>
      <c r="D107" s="95"/>
      <c r="E107" s="194"/>
      <c r="F107" s="194"/>
      <c r="G107" s="195"/>
      <c r="H107" s="194"/>
      <c r="I107" s="194"/>
      <c r="J107" s="195"/>
      <c r="K107" s="194"/>
      <c r="L107" s="194"/>
      <c r="M107" s="195"/>
      <c r="N107" s="194"/>
      <c r="O107" s="194"/>
      <c r="P107" s="195"/>
      <c r="Q107" s="194"/>
      <c r="R107" s="194"/>
      <c r="S107" s="195"/>
      <c r="U107" s="92"/>
    </row>
    <row r="108" spans="1:21" s="94" customFormat="1" x14ac:dyDescent="0.25">
      <c r="A108" s="92" t="s">
        <v>263</v>
      </c>
      <c r="B108" s="211" t="s">
        <v>268</v>
      </c>
      <c r="D108" s="95"/>
      <c r="E108" s="194"/>
      <c r="F108" s="194"/>
      <c r="G108" s="195"/>
      <c r="H108" s="194"/>
      <c r="I108" s="194"/>
      <c r="J108" s="195"/>
      <c r="K108" s="194"/>
      <c r="L108" s="194"/>
      <c r="M108" s="195"/>
      <c r="N108" s="194"/>
      <c r="O108" s="194"/>
      <c r="P108" s="195"/>
      <c r="Q108" s="194"/>
      <c r="R108" s="194"/>
      <c r="S108" s="195"/>
      <c r="U108" s="92"/>
    </row>
    <row r="109" spans="1:21" s="94" customFormat="1" x14ac:dyDescent="0.25">
      <c r="A109" s="92" t="s">
        <v>264</v>
      </c>
      <c r="B109" s="211" t="s">
        <v>260</v>
      </c>
      <c r="D109" s="95"/>
      <c r="E109" s="201"/>
      <c r="F109" s="201"/>
      <c r="G109" s="202"/>
      <c r="H109" s="201"/>
      <c r="I109" s="201"/>
      <c r="J109" s="202"/>
      <c r="K109" s="201"/>
      <c r="L109" s="201"/>
      <c r="M109" s="202"/>
      <c r="N109" s="201"/>
      <c r="O109" s="201"/>
      <c r="P109" s="202"/>
      <c r="Q109" s="201"/>
      <c r="R109" s="201"/>
      <c r="S109" s="202"/>
      <c r="U109" s="92"/>
    </row>
    <row r="110" spans="1:21" s="94" customFormat="1" x14ac:dyDescent="0.25">
      <c r="A110" s="92" t="s">
        <v>265</v>
      </c>
      <c r="B110" s="210" t="s">
        <v>248</v>
      </c>
      <c r="D110" s="95"/>
      <c r="E110" s="194"/>
      <c r="F110" s="194"/>
      <c r="G110" s="195"/>
      <c r="H110" s="194"/>
      <c r="I110" s="194"/>
      <c r="J110" s="195"/>
      <c r="K110" s="194"/>
      <c r="L110" s="194"/>
      <c r="M110" s="195"/>
      <c r="N110" s="194"/>
      <c r="O110" s="194"/>
      <c r="P110" s="195"/>
      <c r="Q110" s="194"/>
      <c r="R110" s="194"/>
      <c r="S110" s="195"/>
      <c r="U110" s="92"/>
    </row>
    <row r="111" spans="1:21" s="94" customFormat="1" x14ac:dyDescent="0.25">
      <c r="A111" s="92" t="s">
        <v>266</v>
      </c>
      <c r="B111" s="211" t="s">
        <v>269</v>
      </c>
      <c r="D111" s="95"/>
      <c r="E111" s="194"/>
      <c r="F111" s="194"/>
      <c r="G111" s="195"/>
      <c r="H111" s="194"/>
      <c r="I111" s="194"/>
      <c r="J111" s="195"/>
      <c r="K111" s="194"/>
      <c r="L111" s="194"/>
      <c r="M111" s="195"/>
      <c r="N111" s="194"/>
      <c r="O111" s="194"/>
      <c r="P111" s="195"/>
      <c r="Q111" s="194"/>
      <c r="R111" s="194"/>
      <c r="S111" s="195"/>
      <c r="U111" s="92"/>
    </row>
    <row r="112" spans="1:21" s="94" customFormat="1" x14ac:dyDescent="0.25">
      <c r="A112" s="92" t="s">
        <v>267</v>
      </c>
      <c r="B112" s="211" t="s">
        <v>261</v>
      </c>
      <c r="D112" s="95"/>
      <c r="E112" s="201"/>
      <c r="F112" s="201"/>
      <c r="G112" s="202"/>
      <c r="H112" s="201"/>
      <c r="I112" s="201"/>
      <c r="J112" s="202"/>
      <c r="K112" s="201"/>
      <c r="L112" s="201"/>
      <c r="M112" s="202"/>
      <c r="N112" s="201"/>
      <c r="O112" s="201"/>
      <c r="P112" s="202"/>
      <c r="Q112" s="201"/>
      <c r="R112" s="201"/>
      <c r="S112" s="202"/>
      <c r="U112" s="92"/>
    </row>
    <row r="113" spans="1:21" s="94" customFormat="1" x14ac:dyDescent="0.25">
      <c r="A113" s="92"/>
      <c r="B113" s="211"/>
      <c r="D113" s="95"/>
      <c r="E113" s="201"/>
      <c r="F113" s="201"/>
      <c r="G113" s="202"/>
      <c r="H113" s="201"/>
      <c r="I113" s="201"/>
      <c r="J113" s="202"/>
      <c r="K113" s="201"/>
      <c r="L113" s="201"/>
      <c r="M113" s="202"/>
      <c r="N113" s="201"/>
      <c r="O113" s="201"/>
      <c r="P113" s="202"/>
      <c r="Q113" s="201"/>
      <c r="R113" s="201"/>
      <c r="S113" s="202"/>
      <c r="U113" s="92"/>
    </row>
    <row r="114" spans="1:21" s="517" customFormat="1" x14ac:dyDescent="0.25">
      <c r="A114" s="515">
        <v>5.4</v>
      </c>
      <c r="B114" s="516" t="s">
        <v>542</v>
      </c>
      <c r="D114" s="518"/>
      <c r="E114" s="519"/>
      <c r="F114" s="519"/>
      <c r="G114" s="520"/>
      <c r="H114" s="519"/>
      <c r="I114" s="519"/>
      <c r="J114" s="520"/>
      <c r="K114" s="519"/>
      <c r="L114" s="519"/>
      <c r="M114" s="520"/>
      <c r="N114" s="519"/>
      <c r="O114" s="519"/>
      <c r="P114" s="520"/>
      <c r="Q114" s="519"/>
      <c r="R114" s="519"/>
      <c r="S114" s="520"/>
      <c r="U114" s="515"/>
    </row>
    <row r="115" spans="1:21" s="523" customFormat="1" x14ac:dyDescent="0.25">
      <c r="A115" s="521" t="s">
        <v>270</v>
      </c>
      <c r="B115" s="522" t="s">
        <v>557</v>
      </c>
      <c r="D115" s="524"/>
      <c r="E115" s="525"/>
      <c r="F115" s="525"/>
      <c r="G115" s="526"/>
      <c r="H115" s="525"/>
      <c r="I115" s="525"/>
      <c r="J115" s="526"/>
      <c r="K115" s="525"/>
      <c r="L115" s="525"/>
      <c r="M115" s="526"/>
      <c r="N115" s="525"/>
      <c r="O115" s="525"/>
      <c r="P115" s="526"/>
      <c r="Q115" s="525"/>
      <c r="R115" s="525"/>
      <c r="S115" s="526"/>
      <c r="U115" s="521"/>
    </row>
    <row r="116" spans="1:21" s="523" customFormat="1" x14ac:dyDescent="0.25">
      <c r="A116" s="521" t="s">
        <v>271</v>
      </c>
      <c r="B116" s="522" t="s">
        <v>558</v>
      </c>
      <c r="D116" s="524"/>
      <c r="E116" s="525"/>
      <c r="F116" s="525"/>
      <c r="G116" s="526"/>
      <c r="H116" s="525"/>
      <c r="I116" s="525"/>
      <c r="J116" s="526"/>
      <c r="K116" s="525"/>
      <c r="L116" s="525"/>
      <c r="M116" s="526"/>
      <c r="N116" s="525"/>
      <c r="O116" s="525"/>
      <c r="P116" s="526"/>
      <c r="Q116" s="525"/>
      <c r="R116" s="525"/>
      <c r="S116" s="526"/>
      <c r="U116" s="521"/>
    </row>
    <row r="117" spans="1:21" customFormat="1" x14ac:dyDescent="0.25">
      <c r="A117" s="24"/>
      <c r="B117" s="10"/>
      <c r="D117" s="2"/>
      <c r="E117" s="190"/>
      <c r="F117" s="190"/>
      <c r="G117" s="191"/>
      <c r="H117" s="190"/>
      <c r="I117" s="190"/>
      <c r="J117" s="191"/>
      <c r="K117" s="190"/>
      <c r="L117" s="190"/>
      <c r="M117" s="191"/>
      <c r="N117" s="190"/>
      <c r="O117" s="190"/>
      <c r="P117" s="191"/>
      <c r="Q117" s="190"/>
      <c r="R117" s="190"/>
      <c r="S117" s="191"/>
      <c r="U117" s="24"/>
    </row>
    <row r="118" spans="1:21" customFormat="1" x14ac:dyDescent="0.25">
      <c r="A118" s="1">
        <v>6</v>
      </c>
      <c r="B118" s="1" t="s">
        <v>242</v>
      </c>
      <c r="D118" s="2"/>
      <c r="E118" s="190"/>
      <c r="F118" s="190"/>
      <c r="G118" s="191"/>
      <c r="H118" s="190"/>
      <c r="I118" s="190"/>
      <c r="J118" s="191"/>
      <c r="K118" s="190"/>
      <c r="L118" s="190"/>
      <c r="M118" s="191"/>
      <c r="N118" s="190"/>
      <c r="O118" s="190"/>
      <c r="P118" s="191"/>
      <c r="Q118" s="190"/>
      <c r="R118" s="190"/>
      <c r="S118" s="191"/>
      <c r="U118" s="24"/>
    </row>
    <row r="119" spans="1:21" customFormat="1" x14ac:dyDescent="0.25">
      <c r="A119" s="24">
        <v>6.1</v>
      </c>
      <c r="B119" s="10" t="s">
        <v>523</v>
      </c>
      <c r="D119" s="2"/>
      <c r="E119" s="237"/>
      <c r="F119" s="549"/>
      <c r="G119" s="550"/>
      <c r="H119" s="550"/>
      <c r="I119" s="550"/>
      <c r="J119" s="550"/>
      <c r="K119" s="550"/>
      <c r="L119" s="550"/>
      <c r="M119" s="550"/>
      <c r="N119" s="550"/>
      <c r="O119" s="550"/>
      <c r="P119" s="550"/>
      <c r="Q119" s="550"/>
      <c r="R119" s="550"/>
      <c r="S119" s="238"/>
      <c r="U119" s="24"/>
    </row>
    <row r="120" spans="1:21" customFormat="1" x14ac:dyDescent="0.25">
      <c r="A120" s="24"/>
      <c r="B120" s="10"/>
      <c r="D120" s="2"/>
      <c r="E120" s="190"/>
      <c r="F120" s="190"/>
      <c r="G120" s="191"/>
      <c r="H120" s="190"/>
      <c r="I120" s="190"/>
      <c r="J120" s="191"/>
      <c r="K120" s="190"/>
      <c r="L120" s="190"/>
      <c r="M120" s="191"/>
      <c r="N120" s="190"/>
      <c r="O120" s="190"/>
      <c r="P120" s="191"/>
      <c r="Q120" s="190"/>
      <c r="R120" s="190"/>
      <c r="S120" s="191"/>
      <c r="U120" s="24"/>
    </row>
    <row r="121" spans="1:21" customFormat="1" x14ac:dyDescent="0.25">
      <c r="A121" s="1">
        <v>6.2</v>
      </c>
      <c r="B121" s="217" t="s">
        <v>36</v>
      </c>
      <c r="D121" s="2"/>
      <c r="E121" s="190"/>
      <c r="F121" s="190"/>
      <c r="G121" s="191"/>
      <c r="H121" s="190"/>
      <c r="I121" s="190"/>
      <c r="J121" s="191"/>
      <c r="K121" s="190"/>
      <c r="L121" s="190"/>
      <c r="M121" s="191"/>
      <c r="N121" s="190"/>
      <c r="O121" s="190"/>
      <c r="P121" s="191"/>
      <c r="Q121" s="190"/>
      <c r="R121" s="190"/>
      <c r="S121" s="191"/>
      <c r="U121" s="24"/>
    </row>
    <row r="122" spans="1:21" customFormat="1" x14ac:dyDescent="0.25">
      <c r="A122" s="24" t="s">
        <v>277</v>
      </c>
      <c r="B122" s="11" t="s">
        <v>273</v>
      </c>
      <c r="D122" s="2"/>
      <c r="E122" s="190"/>
      <c r="F122" s="190"/>
      <c r="G122" s="191"/>
      <c r="H122" s="190"/>
      <c r="I122" s="190"/>
      <c r="J122" s="191"/>
      <c r="K122" s="190"/>
      <c r="L122" s="190"/>
      <c r="M122" s="191"/>
      <c r="N122" s="190"/>
      <c r="O122" s="190"/>
      <c r="P122" s="191"/>
      <c r="Q122" s="190"/>
      <c r="R122" s="190"/>
      <c r="S122" s="191"/>
      <c r="U122" s="24"/>
    </row>
    <row r="123" spans="1:21" customFormat="1" x14ac:dyDescent="0.25">
      <c r="A123" s="24" t="s">
        <v>278</v>
      </c>
      <c r="B123" s="11" t="s">
        <v>274</v>
      </c>
      <c r="D123" s="2"/>
      <c r="E123" s="203"/>
      <c r="F123" s="203"/>
      <c r="G123" s="204"/>
      <c r="H123" s="203"/>
      <c r="I123" s="203"/>
      <c r="J123" s="204"/>
      <c r="K123" s="203"/>
      <c r="L123" s="203"/>
      <c r="M123" s="204"/>
      <c r="N123" s="203"/>
      <c r="O123" s="203"/>
      <c r="P123" s="204"/>
      <c r="Q123" s="203"/>
      <c r="R123" s="203"/>
      <c r="S123" s="204"/>
      <c r="U123" s="24"/>
    </row>
    <row r="124" spans="1:21" customFormat="1" x14ac:dyDescent="0.25">
      <c r="A124" s="24"/>
      <c r="B124" s="10"/>
      <c r="D124" s="2"/>
      <c r="E124" s="190"/>
      <c r="F124" s="190"/>
      <c r="G124" s="191"/>
      <c r="H124" s="190"/>
      <c r="I124" s="190"/>
      <c r="J124" s="191"/>
      <c r="K124" s="190"/>
      <c r="L124" s="190"/>
      <c r="M124" s="191"/>
      <c r="N124" s="190"/>
      <c r="O124" s="190"/>
      <c r="P124" s="191"/>
      <c r="Q124" s="190"/>
      <c r="R124" s="190"/>
      <c r="S124" s="191"/>
      <c r="U124" s="24"/>
    </row>
    <row r="125" spans="1:21" customFormat="1" x14ac:dyDescent="0.25">
      <c r="A125" s="1">
        <v>6.3</v>
      </c>
      <c r="B125" s="217" t="s">
        <v>37</v>
      </c>
      <c r="D125" s="2"/>
      <c r="E125" s="190"/>
      <c r="F125" s="190"/>
      <c r="G125" s="191"/>
      <c r="H125" s="190"/>
      <c r="I125" s="190"/>
      <c r="J125" s="191"/>
      <c r="K125" s="190"/>
      <c r="L125" s="190"/>
      <c r="M125" s="191"/>
      <c r="N125" s="190"/>
      <c r="O125" s="190"/>
      <c r="P125" s="191"/>
      <c r="Q125" s="190"/>
      <c r="R125" s="190"/>
      <c r="S125" s="191"/>
      <c r="U125" s="24"/>
    </row>
    <row r="126" spans="1:21" customFormat="1" x14ac:dyDescent="0.25">
      <c r="A126" s="24" t="s">
        <v>279</v>
      </c>
      <c r="B126" s="11" t="s">
        <v>275</v>
      </c>
      <c r="D126" s="2"/>
      <c r="E126" s="190"/>
      <c r="F126" s="190"/>
      <c r="G126" s="191"/>
      <c r="H126" s="190"/>
      <c r="I126" s="190"/>
      <c r="J126" s="191"/>
      <c r="K126" s="190"/>
      <c r="L126" s="190"/>
      <c r="M126" s="191"/>
      <c r="N126" s="190"/>
      <c r="O126" s="190"/>
      <c r="P126" s="191"/>
      <c r="Q126" s="190"/>
      <c r="R126" s="190"/>
      <c r="S126" s="191"/>
      <c r="U126" s="24"/>
    </row>
    <row r="127" spans="1:21" customFormat="1" x14ac:dyDescent="0.25">
      <c r="A127" s="24" t="s">
        <v>280</v>
      </c>
      <c r="B127" s="11" t="s">
        <v>276</v>
      </c>
      <c r="D127" s="2"/>
      <c r="E127" s="203"/>
      <c r="F127" s="203"/>
      <c r="G127" s="204"/>
      <c r="H127" s="203"/>
      <c r="I127" s="203"/>
      <c r="J127" s="204"/>
      <c r="K127" s="203"/>
      <c r="L127" s="203"/>
      <c r="M127" s="204"/>
      <c r="N127" s="203"/>
      <c r="O127" s="203"/>
      <c r="P127" s="204"/>
      <c r="Q127" s="203"/>
      <c r="R127" s="203"/>
      <c r="S127" s="204"/>
      <c r="U127" s="24"/>
    </row>
    <row r="128" spans="1:21" customFormat="1" x14ac:dyDescent="0.25">
      <c r="A128" s="24"/>
      <c r="B128" s="10"/>
      <c r="D128" s="2"/>
      <c r="E128" s="190"/>
      <c r="F128" s="190"/>
      <c r="G128" s="191"/>
      <c r="H128" s="190"/>
      <c r="I128" s="190"/>
      <c r="J128" s="191"/>
      <c r="K128" s="190"/>
      <c r="L128" s="190"/>
      <c r="M128" s="191"/>
      <c r="N128" s="190"/>
      <c r="O128" s="190"/>
      <c r="P128" s="191"/>
      <c r="Q128" s="190"/>
      <c r="R128" s="190"/>
      <c r="S128" s="191"/>
      <c r="U128" s="24"/>
    </row>
    <row r="129" spans="1:21" customFormat="1" x14ac:dyDescent="0.25">
      <c r="A129" s="1">
        <v>6.4</v>
      </c>
      <c r="B129" s="217" t="s">
        <v>38</v>
      </c>
      <c r="D129" s="2"/>
      <c r="E129" s="190"/>
      <c r="F129" s="190"/>
      <c r="G129" s="191"/>
      <c r="H129" s="190"/>
      <c r="I129" s="190"/>
      <c r="J129" s="191"/>
      <c r="K129" s="190"/>
      <c r="L129" s="190"/>
      <c r="M129" s="191"/>
      <c r="N129" s="190"/>
      <c r="O129" s="190"/>
      <c r="P129" s="191"/>
      <c r="Q129" s="190"/>
      <c r="R129" s="190"/>
      <c r="S129" s="191"/>
      <c r="U129" s="24"/>
    </row>
    <row r="130" spans="1:21" customFormat="1" x14ac:dyDescent="0.25">
      <c r="A130" s="24" t="s">
        <v>282</v>
      </c>
      <c r="B130" s="11" t="s">
        <v>284</v>
      </c>
      <c r="D130" s="2"/>
      <c r="E130" s="205"/>
      <c r="F130" s="205"/>
      <c r="G130" s="206"/>
      <c r="H130" s="205"/>
      <c r="I130" s="205"/>
      <c r="J130" s="206"/>
      <c r="K130" s="205"/>
      <c r="L130" s="205"/>
      <c r="M130" s="206"/>
      <c r="N130" s="205"/>
      <c r="O130" s="205"/>
      <c r="P130" s="206"/>
      <c r="Q130" s="205"/>
      <c r="R130" s="205"/>
      <c r="S130" s="206"/>
      <c r="U130" s="24"/>
    </row>
    <row r="131" spans="1:21" customFormat="1" x14ac:dyDescent="0.25">
      <c r="A131" s="24" t="s">
        <v>283</v>
      </c>
      <c r="B131" s="11" t="s">
        <v>285</v>
      </c>
      <c r="D131" s="2"/>
      <c r="E131" s="203"/>
      <c r="F131" s="203"/>
      <c r="G131" s="204"/>
      <c r="H131" s="203"/>
      <c r="I131" s="203"/>
      <c r="J131" s="204"/>
      <c r="K131" s="203"/>
      <c r="L131" s="203"/>
      <c r="M131" s="204"/>
      <c r="N131" s="203"/>
      <c r="O131" s="203"/>
      <c r="P131" s="204"/>
      <c r="Q131" s="203"/>
      <c r="R131" s="203"/>
      <c r="S131" s="204"/>
      <c r="U131" s="24"/>
    </row>
    <row r="132" spans="1:21" s="12" customFormat="1" x14ac:dyDescent="0.25">
      <c r="A132" s="29"/>
      <c r="D132" s="13"/>
      <c r="E132" s="196"/>
      <c r="F132" s="196"/>
      <c r="G132" s="197"/>
      <c r="H132" s="196"/>
      <c r="I132" s="196"/>
      <c r="J132" s="197"/>
      <c r="K132" s="196"/>
      <c r="L132" s="196"/>
      <c r="M132" s="197"/>
      <c r="N132" s="196"/>
      <c r="O132" s="196"/>
      <c r="P132" s="197"/>
      <c r="Q132" s="196"/>
      <c r="R132" s="196"/>
      <c r="S132" s="197"/>
      <c r="U132" s="29"/>
    </row>
    <row r="133" spans="1:21" s="234" customFormat="1" ht="18.75" collapsed="1" x14ac:dyDescent="0.3">
      <c r="A133" s="233" t="s">
        <v>342</v>
      </c>
      <c r="B133" s="233"/>
      <c r="E133" s="235"/>
      <c r="F133" s="235"/>
      <c r="G133" s="235"/>
      <c r="H133" s="235"/>
      <c r="I133" s="235"/>
      <c r="J133" s="235"/>
      <c r="K133" s="235"/>
      <c r="L133" s="235"/>
      <c r="M133" s="235"/>
      <c r="N133" s="235"/>
      <c r="O133" s="235"/>
      <c r="P133" s="235"/>
      <c r="Q133" s="235"/>
      <c r="R133" s="235"/>
      <c r="S133" s="235"/>
      <c r="U133" s="236"/>
    </row>
    <row r="134" spans="1:21" ht="15" hidden="1" customHeight="1" outlineLevel="1" x14ac:dyDescent="0.25">
      <c r="B134" s="17"/>
      <c r="E134" s="198"/>
      <c r="F134" s="198"/>
      <c r="G134" s="198"/>
      <c r="H134" s="198"/>
      <c r="I134" s="198"/>
      <c r="J134" s="198"/>
      <c r="K134" s="198"/>
      <c r="L134" s="198"/>
      <c r="M134" s="198"/>
      <c r="N134" s="198"/>
      <c r="O134" s="198"/>
      <c r="P134" s="198"/>
      <c r="Q134" s="198"/>
      <c r="R134" s="198"/>
      <c r="S134" s="198"/>
    </row>
    <row r="135" spans="1:21" ht="15" hidden="1" customHeight="1" outlineLevel="1" x14ac:dyDescent="0.25">
      <c r="A135" s="99" t="s">
        <v>113</v>
      </c>
      <c r="B135"/>
      <c r="E135" s="198"/>
      <c r="F135" s="198"/>
      <c r="G135" s="198"/>
      <c r="H135" s="198"/>
      <c r="I135" s="198"/>
      <c r="J135" s="198"/>
      <c r="K135" s="198"/>
      <c r="L135" s="198"/>
      <c r="M135" s="198"/>
      <c r="N135" s="198"/>
      <c r="O135" s="198"/>
      <c r="P135" s="198"/>
      <c r="Q135" s="198"/>
      <c r="R135" s="198"/>
      <c r="S135" s="198"/>
    </row>
    <row r="136" spans="1:21" ht="15" hidden="1" customHeight="1" outlineLevel="1" x14ac:dyDescent="0.25">
      <c r="A136" s="99"/>
      <c r="B136" t="s">
        <v>114</v>
      </c>
      <c r="E136" s="198"/>
      <c r="F136" s="198"/>
      <c r="G136" s="198"/>
      <c r="H136" s="198"/>
      <c r="I136" s="198"/>
      <c r="J136" s="198"/>
      <c r="K136" s="198"/>
      <c r="L136" s="198"/>
      <c r="M136" s="198"/>
      <c r="N136" s="198"/>
      <c r="O136" s="198"/>
      <c r="P136" s="198"/>
      <c r="Q136" s="198"/>
      <c r="R136" s="198"/>
      <c r="S136" s="198"/>
    </row>
    <row r="137" spans="1:21" ht="15" hidden="1" customHeight="1" outlineLevel="1" x14ac:dyDescent="0.25">
      <c r="A137"/>
      <c r="B137" t="s">
        <v>225</v>
      </c>
      <c r="E137" s="198"/>
      <c r="F137" s="198"/>
      <c r="G137" s="198"/>
      <c r="H137" s="198"/>
      <c r="I137" s="198"/>
      <c r="J137" s="198"/>
      <c r="K137" s="198"/>
      <c r="L137" s="198"/>
      <c r="M137" s="198"/>
      <c r="N137" s="198"/>
      <c r="O137" s="198"/>
      <c r="P137" s="198"/>
      <c r="Q137" s="198"/>
      <c r="R137" s="198"/>
      <c r="S137" s="198"/>
    </row>
    <row r="138" spans="1:21" ht="15" hidden="1" customHeight="1" outlineLevel="1" x14ac:dyDescent="0.25">
      <c r="A138"/>
      <c r="B138" t="s">
        <v>115</v>
      </c>
      <c r="E138" s="198"/>
      <c r="F138" s="198"/>
      <c r="G138" s="198"/>
      <c r="H138" s="198"/>
      <c r="I138" s="198"/>
      <c r="J138" s="198"/>
      <c r="K138" s="198"/>
      <c r="L138" s="198"/>
      <c r="M138" s="198"/>
      <c r="N138" s="198"/>
      <c r="O138" s="198"/>
      <c r="P138" s="198"/>
      <c r="Q138" s="198"/>
      <c r="R138" s="198"/>
      <c r="S138" s="198"/>
    </row>
    <row r="139" spans="1:21" ht="15" hidden="1" customHeight="1" outlineLevel="1" x14ac:dyDescent="0.25">
      <c r="A139"/>
      <c r="B139" t="s">
        <v>116</v>
      </c>
      <c r="E139" s="198"/>
      <c r="F139" s="198"/>
      <c r="G139" s="198"/>
      <c r="H139" s="198"/>
      <c r="I139" s="198"/>
      <c r="J139" s="198"/>
      <c r="K139" s="198"/>
      <c r="L139" s="198"/>
      <c r="M139" s="198"/>
      <c r="N139" s="198"/>
      <c r="O139" s="198"/>
      <c r="P139" s="198"/>
      <c r="Q139" s="198"/>
      <c r="R139" s="198"/>
      <c r="S139" s="198"/>
    </row>
    <row r="140" spans="1:21" ht="15" hidden="1" customHeight="1" outlineLevel="1" x14ac:dyDescent="0.25">
      <c r="A140"/>
      <c r="B140" t="s">
        <v>117</v>
      </c>
      <c r="E140" s="198"/>
      <c r="F140" s="198"/>
      <c r="G140" s="198"/>
      <c r="H140" s="198"/>
      <c r="I140" s="198"/>
      <c r="J140" s="198"/>
      <c r="K140" s="198"/>
      <c r="L140" s="198"/>
      <c r="M140" s="198"/>
      <c r="N140" s="198"/>
      <c r="O140" s="198"/>
      <c r="P140" s="198"/>
      <c r="Q140" s="198"/>
      <c r="R140" s="198"/>
      <c r="S140" s="198"/>
    </row>
    <row r="141" spans="1:21" ht="15" hidden="1" customHeight="1" outlineLevel="1" x14ac:dyDescent="0.25">
      <c r="A141"/>
      <c r="B141"/>
      <c r="E141" s="198"/>
      <c r="F141" s="198"/>
      <c r="G141" s="198"/>
      <c r="H141" s="198"/>
      <c r="I141" s="198"/>
      <c r="J141" s="198"/>
      <c r="K141" s="198"/>
      <c r="L141" s="198"/>
      <c r="M141" s="198"/>
      <c r="N141" s="198"/>
      <c r="O141" s="198"/>
      <c r="P141" s="198"/>
      <c r="Q141" s="198"/>
      <c r="R141" s="198"/>
      <c r="S141" s="198"/>
    </row>
    <row r="142" spans="1:21" ht="15" hidden="1" customHeight="1" outlineLevel="1" x14ac:dyDescent="0.25">
      <c r="A142" s="99" t="s">
        <v>118</v>
      </c>
      <c r="B142"/>
      <c r="E142" s="198"/>
      <c r="F142" s="198"/>
      <c r="G142" s="198"/>
      <c r="H142" s="198"/>
      <c r="I142" s="198"/>
      <c r="J142" s="198"/>
      <c r="K142" s="198"/>
      <c r="L142" s="198"/>
      <c r="M142" s="198"/>
      <c r="N142" s="198"/>
      <c r="O142" s="198"/>
      <c r="P142" s="198"/>
      <c r="Q142" s="198"/>
      <c r="R142" s="198"/>
      <c r="S142" s="198"/>
    </row>
    <row r="143" spans="1:21" ht="15" hidden="1" customHeight="1" outlineLevel="1" x14ac:dyDescent="0.25">
      <c r="A143" s="100" t="s">
        <v>119</v>
      </c>
      <c r="B143" s="98" t="s">
        <v>220</v>
      </c>
      <c r="E143" s="198"/>
      <c r="F143" s="198"/>
      <c r="G143" s="198"/>
      <c r="H143" s="198"/>
      <c r="I143" s="198"/>
      <c r="J143" s="198"/>
      <c r="K143" s="198"/>
      <c r="L143" s="198"/>
      <c r="M143" s="198"/>
      <c r="N143" s="198"/>
      <c r="O143" s="198"/>
      <c r="P143" s="198"/>
      <c r="Q143" s="198"/>
      <c r="R143" s="198"/>
      <c r="S143" s="198"/>
    </row>
    <row r="144" spans="1:21" ht="15" hidden="1" customHeight="1" outlineLevel="1" x14ac:dyDescent="0.25">
      <c r="A144" s="100" t="s">
        <v>122</v>
      </c>
      <c r="B144" t="s">
        <v>527</v>
      </c>
      <c r="E144" s="198"/>
      <c r="F144" s="198"/>
      <c r="G144" s="198"/>
      <c r="H144" s="198"/>
      <c r="I144" s="198"/>
      <c r="J144" s="198"/>
      <c r="K144" s="198"/>
      <c r="L144" s="198"/>
      <c r="M144" s="198"/>
      <c r="N144" s="198"/>
      <c r="O144" s="198"/>
      <c r="P144" s="198"/>
      <c r="Q144" s="198"/>
      <c r="R144" s="198"/>
      <c r="S144" s="198"/>
    </row>
    <row r="145" spans="1:19" ht="15" hidden="1" customHeight="1" outlineLevel="1" x14ac:dyDescent="0.25">
      <c r="A145" s="100" t="s">
        <v>123</v>
      </c>
      <c r="B145" s="98" t="s">
        <v>124</v>
      </c>
      <c r="E145" s="198"/>
      <c r="F145" s="198"/>
      <c r="G145" s="198"/>
      <c r="H145" s="198"/>
      <c r="I145" s="198"/>
      <c r="J145" s="198"/>
      <c r="K145" s="198"/>
      <c r="L145" s="198"/>
      <c r="M145" s="198"/>
      <c r="N145" s="198"/>
      <c r="O145" s="198"/>
      <c r="P145" s="198"/>
      <c r="Q145" s="198"/>
      <c r="R145" s="198"/>
      <c r="S145" s="198"/>
    </row>
    <row r="146" spans="1:19" ht="15" hidden="1" customHeight="1" outlineLevel="1" x14ac:dyDescent="0.25">
      <c r="A146" s="101" t="s">
        <v>125</v>
      </c>
      <c r="B146" s="102" t="s">
        <v>127</v>
      </c>
      <c r="E146" s="198"/>
      <c r="F146" s="198"/>
      <c r="G146" s="198"/>
      <c r="H146" s="198"/>
      <c r="I146" s="198"/>
      <c r="J146" s="198"/>
      <c r="K146" s="198"/>
      <c r="L146" s="198"/>
      <c r="M146" s="198"/>
      <c r="N146" s="198"/>
      <c r="O146" s="198"/>
      <c r="P146" s="198"/>
      <c r="Q146" s="198"/>
      <c r="R146" s="198"/>
      <c r="S146" s="198"/>
    </row>
    <row r="147" spans="1:19" ht="15" hidden="1" customHeight="1" outlineLevel="1" x14ac:dyDescent="0.25">
      <c r="A147" s="101"/>
      <c r="B147" s="103" t="s">
        <v>128</v>
      </c>
      <c r="E147" s="198"/>
      <c r="F147" s="198"/>
      <c r="G147" s="198"/>
      <c r="H147" s="198"/>
      <c r="I147" s="198"/>
      <c r="J147" s="198"/>
      <c r="K147" s="198"/>
      <c r="L147" s="198"/>
      <c r="M147" s="198"/>
      <c r="N147" s="198"/>
      <c r="O147" s="198"/>
      <c r="P147" s="198"/>
      <c r="Q147" s="198"/>
      <c r="R147" s="198"/>
      <c r="S147" s="198"/>
    </row>
    <row r="148" spans="1:19" ht="15" hidden="1" customHeight="1" outlineLevel="1" x14ac:dyDescent="0.25">
      <c r="A148" s="101"/>
      <c r="B148" s="103" t="s">
        <v>322</v>
      </c>
      <c r="E148" s="198"/>
      <c r="F148" s="198"/>
      <c r="G148" s="198"/>
      <c r="H148" s="198"/>
      <c r="I148" s="198"/>
      <c r="J148" s="198"/>
      <c r="K148" s="198"/>
      <c r="L148" s="198"/>
      <c r="M148" s="198"/>
      <c r="N148" s="198"/>
      <c r="O148" s="198"/>
      <c r="P148" s="198"/>
      <c r="Q148" s="198"/>
      <c r="R148" s="198"/>
      <c r="S148" s="198"/>
    </row>
    <row r="149" spans="1:19" ht="15" hidden="1" customHeight="1" outlineLevel="1" x14ac:dyDescent="0.25">
      <c r="A149" s="101"/>
      <c r="B149" s="152" t="s">
        <v>190</v>
      </c>
      <c r="E149" s="198"/>
      <c r="F149" s="198"/>
      <c r="G149" s="198"/>
      <c r="H149" s="198"/>
      <c r="I149" s="198"/>
      <c r="J149" s="198"/>
      <c r="K149" s="198"/>
      <c r="L149" s="198"/>
      <c r="M149" s="198"/>
      <c r="N149" s="198"/>
      <c r="O149" s="198"/>
      <c r="P149" s="198"/>
      <c r="Q149" s="198"/>
      <c r="R149" s="198"/>
      <c r="S149" s="198"/>
    </row>
    <row r="150" spans="1:19" ht="15" hidden="1" customHeight="1" outlineLevel="1" x14ac:dyDescent="0.25">
      <c r="A150" s="101"/>
      <c r="B150" s="152" t="s">
        <v>191</v>
      </c>
      <c r="E150" s="198"/>
      <c r="F150" s="198"/>
      <c r="G150" s="198"/>
      <c r="H150" s="198"/>
      <c r="I150" s="198"/>
      <c r="J150" s="198"/>
      <c r="K150" s="198"/>
      <c r="L150" s="198"/>
      <c r="M150" s="198"/>
      <c r="N150" s="198"/>
      <c r="O150" s="198"/>
      <c r="P150" s="198"/>
      <c r="Q150" s="198"/>
      <c r="R150" s="198"/>
      <c r="S150" s="198"/>
    </row>
    <row r="151" spans="1:19" ht="15" hidden="1" customHeight="1" outlineLevel="1" x14ac:dyDescent="0.25">
      <c r="A151" s="101"/>
      <c r="B151" s="153" t="s">
        <v>192</v>
      </c>
      <c r="E151" s="198"/>
      <c r="F151" s="198"/>
      <c r="G151" s="198"/>
      <c r="H151" s="198"/>
      <c r="I151" s="198"/>
      <c r="J151" s="198"/>
      <c r="K151" s="198"/>
      <c r="L151" s="198"/>
      <c r="M151" s="198"/>
      <c r="N151" s="198"/>
      <c r="O151" s="198"/>
      <c r="P151" s="198"/>
      <c r="Q151" s="198"/>
      <c r="R151" s="198"/>
      <c r="S151" s="198"/>
    </row>
    <row r="152" spans="1:19" ht="15" hidden="1" customHeight="1" outlineLevel="1" x14ac:dyDescent="0.25">
      <c r="A152" s="100" t="s">
        <v>126</v>
      </c>
      <c r="B152" s="98" t="s">
        <v>133</v>
      </c>
      <c r="E152" s="198"/>
      <c r="F152" s="198"/>
      <c r="G152" s="198"/>
      <c r="H152" s="198"/>
      <c r="I152" s="198"/>
      <c r="J152" s="198"/>
      <c r="K152" s="198"/>
      <c r="L152" s="198"/>
      <c r="M152" s="198"/>
      <c r="N152" s="198"/>
      <c r="O152" s="198"/>
      <c r="P152" s="198"/>
      <c r="Q152" s="198"/>
      <c r="R152" s="198"/>
      <c r="S152" s="198"/>
    </row>
    <row r="153" spans="1:19" ht="15" hidden="1" customHeight="1" outlineLevel="1" x14ac:dyDescent="0.25">
      <c r="A153" s="100" t="s">
        <v>132</v>
      </c>
      <c r="B153" s="102" t="s">
        <v>281</v>
      </c>
      <c r="E153" s="198"/>
      <c r="F153" s="198"/>
      <c r="G153" s="198"/>
      <c r="H153" s="198"/>
      <c r="I153" s="198"/>
      <c r="J153" s="198"/>
      <c r="K153" s="198"/>
      <c r="L153" s="198"/>
      <c r="M153" s="198"/>
      <c r="N153" s="198"/>
      <c r="O153" s="198"/>
      <c r="P153" s="198"/>
      <c r="Q153" s="198"/>
      <c r="R153" s="198"/>
      <c r="S153" s="198"/>
    </row>
    <row r="154" spans="1:19" ht="15" hidden="1" customHeight="1" outlineLevel="1" x14ac:dyDescent="0.25">
      <c r="A154" s="100"/>
      <c r="B154" s="10" t="s">
        <v>236</v>
      </c>
      <c r="E154" s="198"/>
      <c r="F154" s="198"/>
      <c r="G154" s="198"/>
      <c r="H154" s="198"/>
      <c r="I154" s="198"/>
      <c r="J154" s="198"/>
      <c r="K154" s="198"/>
      <c r="L154" s="198"/>
      <c r="M154" s="198"/>
      <c r="N154" s="198"/>
      <c r="O154" s="198"/>
      <c r="P154" s="198"/>
      <c r="Q154" s="198"/>
      <c r="R154" s="198"/>
      <c r="S154" s="198"/>
    </row>
    <row r="155" spans="1:19" ht="15" hidden="1" customHeight="1" outlineLevel="1" x14ac:dyDescent="0.25">
      <c r="A155" s="100"/>
      <c r="B155" s="10" t="s">
        <v>237</v>
      </c>
      <c r="E155" s="198"/>
      <c r="F155" s="198"/>
      <c r="G155" s="198"/>
      <c r="H155" s="198"/>
      <c r="I155" s="198"/>
      <c r="J155" s="198"/>
      <c r="K155" s="198"/>
      <c r="L155" s="198"/>
      <c r="M155" s="198"/>
      <c r="N155" s="198"/>
      <c r="O155" s="198"/>
      <c r="P155" s="198"/>
      <c r="Q155" s="198"/>
      <c r="R155" s="198"/>
      <c r="S155" s="198"/>
    </row>
    <row r="156" spans="1:19" ht="15" hidden="1" customHeight="1" outlineLevel="1" x14ac:dyDescent="0.25">
      <c r="A156" s="100"/>
      <c r="B156" s="10" t="s">
        <v>241</v>
      </c>
      <c r="E156" s="198"/>
      <c r="F156" s="198"/>
      <c r="G156" s="198"/>
      <c r="H156" s="198"/>
      <c r="I156" s="198"/>
      <c r="J156" s="198"/>
      <c r="K156" s="198"/>
      <c r="L156" s="198"/>
      <c r="M156" s="198"/>
      <c r="N156" s="198"/>
      <c r="O156" s="198"/>
      <c r="P156" s="198"/>
      <c r="Q156" s="198"/>
      <c r="R156" s="198"/>
      <c r="S156" s="198"/>
    </row>
    <row r="157" spans="1:19" ht="15" hidden="1" customHeight="1" outlineLevel="1" x14ac:dyDescent="0.25">
      <c r="A157"/>
      <c r="B157"/>
      <c r="E157" s="198"/>
      <c r="F157" s="198"/>
      <c r="G157" s="198"/>
      <c r="H157" s="198"/>
      <c r="I157" s="198"/>
      <c r="J157" s="198"/>
      <c r="K157" s="198"/>
      <c r="L157" s="198"/>
      <c r="M157" s="198"/>
      <c r="N157" s="198"/>
      <c r="O157" s="198"/>
      <c r="P157" s="198"/>
      <c r="Q157" s="198"/>
      <c r="R157" s="198"/>
      <c r="S157" s="198"/>
    </row>
    <row r="158" spans="1:19" ht="15" hidden="1" customHeight="1" outlineLevel="1" x14ac:dyDescent="0.25">
      <c r="A158" s="20" t="s">
        <v>193</v>
      </c>
      <c r="B158" s="102"/>
      <c r="E158" s="198"/>
      <c r="F158" s="198"/>
      <c r="G158" s="198"/>
      <c r="H158" s="198"/>
      <c r="I158" s="198"/>
      <c r="J158" s="198"/>
      <c r="K158" s="198"/>
      <c r="L158" s="198"/>
      <c r="M158" s="198"/>
      <c r="N158" s="198"/>
      <c r="O158" s="198"/>
      <c r="P158" s="198"/>
      <c r="Q158" s="198"/>
      <c r="R158" s="198"/>
      <c r="S158" s="198"/>
    </row>
    <row r="159" spans="1:19" ht="15" hidden="1" customHeight="1" outlineLevel="1" x14ac:dyDescent="0.25">
      <c r="A159" s="102"/>
      <c r="B159" s="28" t="s">
        <v>194</v>
      </c>
      <c r="E159" s="198"/>
      <c r="F159" s="198"/>
      <c r="G159" s="198"/>
      <c r="H159" s="198"/>
      <c r="I159" s="198"/>
      <c r="J159" s="198"/>
      <c r="K159" s="198"/>
      <c r="L159" s="198"/>
      <c r="M159" s="198"/>
      <c r="N159" s="198"/>
      <c r="O159" s="198"/>
      <c r="P159" s="198"/>
      <c r="Q159" s="198"/>
      <c r="R159" s="198"/>
      <c r="S159" s="198"/>
    </row>
    <row r="160" spans="1:19" ht="15" hidden="1" customHeight="1" outlineLevel="1" x14ac:dyDescent="0.25">
      <c r="A160" s="102"/>
      <c r="B160" s="28" t="s">
        <v>195</v>
      </c>
      <c r="E160" s="198"/>
      <c r="F160" s="198"/>
      <c r="G160" s="198"/>
      <c r="H160" s="198"/>
      <c r="I160" s="198"/>
      <c r="J160" s="198"/>
      <c r="K160" s="198"/>
      <c r="L160" s="198"/>
      <c r="M160" s="198"/>
      <c r="N160" s="198"/>
      <c r="O160" s="198"/>
      <c r="P160" s="198"/>
      <c r="Q160" s="198"/>
      <c r="R160" s="198"/>
      <c r="S160" s="198"/>
    </row>
    <row r="161" spans="1:21" ht="15" hidden="1" customHeight="1" outlineLevel="1" x14ac:dyDescent="0.25">
      <c r="A161" s="102"/>
      <c r="B161" s="28" t="s">
        <v>196</v>
      </c>
      <c r="E161" s="198"/>
      <c r="F161" s="198"/>
      <c r="G161" s="198"/>
      <c r="H161" s="198"/>
      <c r="I161" s="198"/>
      <c r="J161" s="198"/>
      <c r="K161" s="198"/>
      <c r="L161" s="198"/>
      <c r="M161" s="198"/>
      <c r="N161" s="198"/>
      <c r="O161" s="198"/>
      <c r="P161" s="198"/>
      <c r="Q161" s="198"/>
      <c r="R161" s="198"/>
      <c r="S161" s="198"/>
    </row>
    <row r="162" spans="1:21" ht="15" hidden="1" customHeight="1" outlineLevel="1" x14ac:dyDescent="0.25">
      <c r="A162" s="102"/>
      <c r="B162" s="28" t="s">
        <v>197</v>
      </c>
      <c r="E162" s="198"/>
      <c r="F162" s="198"/>
      <c r="G162" s="198"/>
      <c r="H162" s="198"/>
      <c r="I162" s="198"/>
      <c r="J162" s="198"/>
      <c r="K162" s="198"/>
      <c r="L162" s="198"/>
      <c r="M162" s="198"/>
      <c r="N162" s="198"/>
      <c r="O162" s="198"/>
      <c r="P162" s="198"/>
      <c r="Q162" s="198"/>
      <c r="R162" s="198"/>
      <c r="S162" s="198"/>
    </row>
    <row r="163" spans="1:21" s="12" customFormat="1" ht="15" hidden="1" customHeight="1" outlineLevel="1" x14ac:dyDescent="0.25">
      <c r="A163" s="29"/>
      <c r="B163" s="14"/>
      <c r="E163" s="196"/>
      <c r="F163" s="196"/>
      <c r="G163" s="196"/>
      <c r="H163" s="196"/>
      <c r="I163" s="196"/>
      <c r="J163" s="196"/>
      <c r="K163" s="196"/>
      <c r="L163" s="196"/>
      <c r="M163" s="196"/>
      <c r="N163" s="196"/>
      <c r="O163" s="196"/>
      <c r="P163" s="196"/>
      <c r="Q163" s="196"/>
      <c r="R163" s="196"/>
      <c r="S163" s="196"/>
      <c r="U163" s="29"/>
    </row>
    <row r="164" spans="1:21" x14ac:dyDescent="0.25">
      <c r="B164" s="17"/>
      <c r="E164" s="198"/>
      <c r="F164" s="198"/>
      <c r="G164" s="198"/>
      <c r="H164" s="198"/>
      <c r="I164" s="198"/>
      <c r="J164" s="198"/>
      <c r="K164" s="198"/>
      <c r="L164" s="198"/>
      <c r="M164" s="198"/>
      <c r="N164" s="198"/>
      <c r="O164" s="198"/>
      <c r="P164" s="198"/>
      <c r="Q164" s="198"/>
      <c r="R164" s="198"/>
      <c r="S164" s="198"/>
    </row>
    <row r="165" spans="1:21" s="16" customFormat="1" ht="18.75" x14ac:dyDescent="0.3">
      <c r="A165" s="27"/>
      <c r="B165" s="15" t="s">
        <v>34</v>
      </c>
      <c r="E165" s="199"/>
      <c r="F165" s="199"/>
      <c r="G165" s="199"/>
      <c r="H165" s="199"/>
      <c r="I165" s="199"/>
      <c r="J165" s="199"/>
      <c r="K165" s="199"/>
      <c r="L165" s="199"/>
      <c r="M165" s="199"/>
      <c r="N165" s="199"/>
      <c r="O165" s="199"/>
      <c r="P165" s="199"/>
      <c r="Q165" s="199"/>
      <c r="R165" s="199"/>
      <c r="S165" s="199"/>
      <c r="U165" s="27"/>
    </row>
    <row r="166" spans="1:21" customFormat="1" x14ac:dyDescent="0.25">
      <c r="A166" s="24"/>
      <c r="D166" s="2"/>
      <c r="E166" s="190"/>
      <c r="F166" s="190"/>
      <c r="G166" s="191"/>
      <c r="H166" s="190"/>
      <c r="I166" s="190"/>
      <c r="J166" s="191"/>
      <c r="K166" s="190"/>
      <c r="L166" s="190"/>
      <c r="M166" s="191"/>
      <c r="N166" s="190"/>
      <c r="O166" s="190"/>
      <c r="P166" s="191"/>
      <c r="Q166" s="190"/>
      <c r="R166" s="190"/>
      <c r="S166" s="191"/>
      <c r="U166" s="24"/>
    </row>
    <row r="167" spans="1:21" customFormat="1" x14ac:dyDescent="0.25">
      <c r="A167" s="1">
        <v>7</v>
      </c>
      <c r="B167" s="20" t="s">
        <v>6</v>
      </c>
      <c r="D167" s="2"/>
      <c r="E167" s="190"/>
      <c r="F167" s="190"/>
      <c r="G167" s="191"/>
      <c r="H167" s="190"/>
      <c r="I167" s="190"/>
      <c r="J167" s="191"/>
      <c r="K167" s="190"/>
      <c r="L167" s="190"/>
      <c r="M167" s="191"/>
      <c r="N167" s="239"/>
      <c r="O167" s="239"/>
      <c r="P167" s="243"/>
      <c r="Q167" s="239"/>
      <c r="R167" s="239"/>
      <c r="S167" s="243"/>
      <c r="U167" s="24"/>
    </row>
    <row r="168" spans="1:21" customFormat="1" x14ac:dyDescent="0.25">
      <c r="A168" s="24">
        <v>7.1</v>
      </c>
      <c r="B168" s="10" t="s">
        <v>22</v>
      </c>
      <c r="D168" s="2"/>
      <c r="E168" s="190"/>
      <c r="F168" s="190"/>
      <c r="G168" s="191"/>
      <c r="H168" s="190"/>
      <c r="I168" s="190"/>
      <c r="J168" s="191"/>
      <c r="K168" s="190"/>
      <c r="L168" s="190"/>
      <c r="M168" s="191"/>
      <c r="N168" s="239"/>
      <c r="O168" s="239"/>
      <c r="P168" s="243"/>
      <c r="Q168" s="239"/>
      <c r="R168" s="239"/>
      <c r="S168" s="243"/>
      <c r="U168" s="24"/>
    </row>
    <row r="169" spans="1:21" s="523" customFormat="1" x14ac:dyDescent="0.25">
      <c r="A169" s="521">
        <v>7.2</v>
      </c>
      <c r="B169" s="527" t="s">
        <v>506</v>
      </c>
      <c r="D169" s="524"/>
      <c r="E169" s="525"/>
      <c r="F169" s="525"/>
      <c r="G169" s="526"/>
      <c r="H169" s="525"/>
      <c r="I169" s="525"/>
      <c r="J169" s="526"/>
      <c r="K169" s="525"/>
      <c r="L169" s="525"/>
      <c r="M169" s="526"/>
      <c r="N169" s="239"/>
      <c r="O169" s="239"/>
      <c r="P169" s="243"/>
      <c r="Q169" s="239"/>
      <c r="R169" s="239"/>
      <c r="S169" s="243"/>
      <c r="U169" s="521"/>
    </row>
    <row r="170" spans="1:21" s="523" customFormat="1" x14ac:dyDescent="0.25">
      <c r="A170" s="521">
        <v>7.3</v>
      </c>
      <c r="B170" s="527" t="s">
        <v>535</v>
      </c>
      <c r="D170" s="524"/>
      <c r="E170" s="525"/>
      <c r="F170" s="525"/>
      <c r="G170" s="526"/>
      <c r="H170" s="525"/>
      <c r="I170" s="525"/>
      <c r="J170" s="526"/>
      <c r="K170" s="525"/>
      <c r="L170" s="525"/>
      <c r="M170" s="526"/>
      <c r="N170" s="239"/>
      <c r="O170" s="239"/>
      <c r="P170" s="243"/>
      <c r="Q170" s="239"/>
      <c r="R170" s="239"/>
      <c r="S170" s="243"/>
      <c r="U170" s="521"/>
    </row>
    <row r="171" spans="1:21" s="306" customFormat="1" x14ac:dyDescent="0.25">
      <c r="A171" s="528">
        <v>7.4</v>
      </c>
      <c r="B171" s="527" t="s">
        <v>332</v>
      </c>
      <c r="C171" s="523"/>
      <c r="D171" s="524"/>
      <c r="E171" s="525"/>
      <c r="F171" s="525"/>
      <c r="G171" s="526"/>
      <c r="H171" s="525"/>
      <c r="I171" s="525"/>
      <c r="J171" s="526"/>
      <c r="K171" s="525"/>
      <c r="L171" s="525"/>
      <c r="M171" s="526"/>
      <c r="N171" s="239"/>
      <c r="O171" s="239"/>
      <c r="P171" s="243"/>
      <c r="Q171" s="239"/>
      <c r="R171" s="239"/>
      <c r="S171" s="243"/>
      <c r="T171" s="523"/>
      <c r="U171" s="521"/>
    </row>
    <row r="172" spans="1:21" s="523" customFormat="1" x14ac:dyDescent="0.25">
      <c r="A172" s="521">
        <v>7.5</v>
      </c>
      <c r="B172" s="527" t="s">
        <v>532</v>
      </c>
      <c r="D172" s="524"/>
      <c r="E172" s="525"/>
      <c r="F172" s="525"/>
      <c r="G172" s="526"/>
      <c r="H172" s="525"/>
      <c r="I172" s="525"/>
      <c r="J172" s="526"/>
      <c r="K172" s="525"/>
      <c r="L172" s="525"/>
      <c r="M172" s="526"/>
      <c r="N172" s="239"/>
      <c r="O172" s="239"/>
      <c r="P172" s="243"/>
      <c r="Q172" s="239"/>
      <c r="R172" s="239"/>
      <c r="S172" s="243"/>
      <c r="U172" s="521"/>
    </row>
    <row r="173" spans="1:21" s="523" customFormat="1" x14ac:dyDescent="0.25">
      <c r="A173" s="521">
        <v>7.6</v>
      </c>
      <c r="B173" s="527" t="s">
        <v>533</v>
      </c>
      <c r="D173" s="524"/>
      <c r="E173" s="525"/>
      <c r="F173" s="525"/>
      <c r="G173" s="526"/>
      <c r="H173" s="525"/>
      <c r="I173" s="525"/>
      <c r="J173" s="526"/>
      <c r="K173" s="525"/>
      <c r="L173" s="525"/>
      <c r="M173" s="526"/>
      <c r="N173" s="239"/>
      <c r="O173" s="239"/>
      <c r="P173" s="243"/>
      <c r="Q173" s="239"/>
      <c r="R173" s="239"/>
      <c r="S173" s="243"/>
      <c r="U173" s="521"/>
    </row>
    <row r="174" spans="1:21" s="523" customFormat="1" x14ac:dyDescent="0.25">
      <c r="A174" s="521">
        <v>7.7</v>
      </c>
      <c r="B174" s="527" t="s">
        <v>86</v>
      </c>
      <c r="D174" s="524"/>
      <c r="E174" s="525"/>
      <c r="F174" s="525"/>
      <c r="G174" s="526"/>
      <c r="H174" s="525"/>
      <c r="I174" s="525"/>
      <c r="J174" s="526"/>
      <c r="K174" s="525"/>
      <c r="L174" s="525"/>
      <c r="M174" s="526"/>
      <c r="N174" s="239"/>
      <c r="O174" s="239"/>
      <c r="P174" s="243"/>
      <c r="Q174" s="239"/>
      <c r="R174" s="239"/>
      <c r="S174" s="243"/>
      <c r="U174" s="521"/>
    </row>
    <row r="175" spans="1:21" s="523" customFormat="1" x14ac:dyDescent="0.25">
      <c r="A175" s="521" t="s">
        <v>536</v>
      </c>
      <c r="B175" s="522" t="s">
        <v>88</v>
      </c>
      <c r="D175" s="524"/>
      <c r="E175" s="525"/>
      <c r="F175" s="529"/>
      <c r="G175" s="530"/>
      <c r="H175" s="529"/>
      <c r="I175" s="529"/>
      <c r="J175" s="530"/>
      <c r="K175" s="529"/>
      <c r="L175" s="529"/>
      <c r="M175" s="526"/>
      <c r="N175" s="239"/>
      <c r="O175" s="239"/>
      <c r="P175" s="243"/>
      <c r="Q175" s="239"/>
      <c r="R175" s="239"/>
      <c r="S175" s="243"/>
      <c r="U175" s="521"/>
    </row>
    <row r="176" spans="1:21" s="523" customFormat="1" x14ac:dyDescent="0.25">
      <c r="A176" s="521" t="s">
        <v>537</v>
      </c>
      <c r="B176" s="522" t="s">
        <v>83</v>
      </c>
      <c r="D176" s="524"/>
      <c r="E176" s="525"/>
      <c r="F176" s="529"/>
      <c r="G176" s="530"/>
      <c r="H176" s="529"/>
      <c r="I176" s="529"/>
      <c r="J176" s="530"/>
      <c r="K176" s="529"/>
      <c r="L176" s="529"/>
      <c r="M176" s="526"/>
      <c r="N176" s="239"/>
      <c r="O176" s="239"/>
      <c r="P176" s="243"/>
      <c r="Q176" s="239"/>
      <c r="R176" s="239"/>
      <c r="S176" s="243"/>
      <c r="U176" s="521"/>
    </row>
    <row r="177" spans="1:21" s="523" customFormat="1" x14ac:dyDescent="0.25">
      <c r="A177" s="521" t="s">
        <v>538</v>
      </c>
      <c r="B177" s="522" t="s">
        <v>84</v>
      </c>
      <c r="D177" s="524"/>
      <c r="E177" s="525"/>
      <c r="F177" s="529"/>
      <c r="G177" s="530"/>
      <c r="H177" s="529"/>
      <c r="I177" s="529"/>
      <c r="J177" s="530"/>
      <c r="K177" s="529"/>
      <c r="L177" s="529"/>
      <c r="M177" s="526"/>
      <c r="N177" s="239"/>
      <c r="O177" s="239"/>
      <c r="P177" s="243"/>
      <c r="Q177" s="239"/>
      <c r="R177" s="239"/>
      <c r="S177" s="243"/>
      <c r="U177" s="521"/>
    </row>
    <row r="178" spans="1:21" s="523" customFormat="1" x14ac:dyDescent="0.25">
      <c r="A178" s="521" t="s">
        <v>539</v>
      </c>
      <c r="B178" s="522" t="s">
        <v>21</v>
      </c>
      <c r="D178" s="524"/>
      <c r="E178" s="525"/>
      <c r="F178" s="529"/>
      <c r="G178" s="530"/>
      <c r="H178" s="529"/>
      <c r="I178" s="529"/>
      <c r="J178" s="530"/>
      <c r="K178" s="529"/>
      <c r="L178" s="529"/>
      <c r="M178" s="526"/>
      <c r="N178" s="239"/>
      <c r="O178" s="239"/>
      <c r="P178" s="243"/>
      <c r="Q178" s="239"/>
      <c r="R178" s="239"/>
      <c r="S178" s="243"/>
      <c r="U178" s="521"/>
    </row>
    <row r="179" spans="1:21" s="523" customFormat="1" x14ac:dyDescent="0.25">
      <c r="A179" s="521"/>
      <c r="B179" s="527"/>
      <c r="D179" s="524"/>
      <c r="E179" s="525"/>
      <c r="F179" s="525"/>
      <c r="G179" s="526"/>
      <c r="H179" s="525"/>
      <c r="I179" s="525"/>
      <c r="J179" s="526"/>
      <c r="K179" s="525"/>
      <c r="L179" s="525"/>
      <c r="M179" s="526"/>
      <c r="N179" s="239"/>
      <c r="O179" s="239"/>
      <c r="P179" s="243"/>
      <c r="Q179" s="239"/>
      <c r="R179" s="239"/>
      <c r="S179" s="243"/>
      <c r="U179" s="521"/>
    </row>
    <row r="180" spans="1:21" s="523" customFormat="1" x14ac:dyDescent="0.25">
      <c r="A180" s="515">
        <v>8</v>
      </c>
      <c r="B180" s="517" t="s">
        <v>541</v>
      </c>
      <c r="D180" s="524"/>
      <c r="E180" s="525"/>
      <c r="F180" s="525"/>
      <c r="G180" s="526"/>
      <c r="H180" s="525"/>
      <c r="I180" s="525"/>
      <c r="J180" s="526"/>
      <c r="K180" s="525"/>
      <c r="L180" s="525"/>
      <c r="M180" s="526"/>
      <c r="N180" s="239"/>
      <c r="O180" s="239"/>
      <c r="P180" s="243"/>
      <c r="Q180" s="239"/>
      <c r="R180" s="239"/>
      <c r="S180" s="243"/>
      <c r="U180" s="521"/>
    </row>
    <row r="181" spans="1:21" s="523" customFormat="1" x14ac:dyDescent="0.25">
      <c r="A181" s="521">
        <v>8.1</v>
      </c>
      <c r="B181" s="527" t="s">
        <v>508</v>
      </c>
      <c r="D181" s="524"/>
      <c r="E181" s="525"/>
      <c r="F181" s="529"/>
      <c r="G181" s="530"/>
      <c r="H181" s="529"/>
      <c r="I181" s="529"/>
      <c r="J181" s="530"/>
      <c r="K181" s="529"/>
      <c r="L181" s="529"/>
      <c r="M181" s="526"/>
      <c r="N181" s="239"/>
      <c r="O181" s="239"/>
      <c r="P181" s="243"/>
      <c r="Q181" s="239"/>
      <c r="R181" s="239"/>
      <c r="S181" s="243"/>
      <c r="U181" s="521"/>
    </row>
    <row r="182" spans="1:21" s="523" customFormat="1" x14ac:dyDescent="0.25">
      <c r="A182" s="521">
        <v>8.1999999999999993</v>
      </c>
      <c r="B182" s="527" t="s">
        <v>509</v>
      </c>
      <c r="D182" s="524"/>
      <c r="E182" s="525"/>
      <c r="F182" s="529"/>
      <c r="G182" s="530"/>
      <c r="H182" s="529"/>
      <c r="I182" s="529"/>
      <c r="J182" s="530"/>
      <c r="K182" s="529"/>
      <c r="L182" s="529"/>
      <c r="M182" s="526"/>
      <c r="N182" s="239"/>
      <c r="O182" s="239"/>
      <c r="P182" s="243"/>
      <c r="Q182" s="239"/>
      <c r="R182" s="239"/>
      <c r="S182" s="243"/>
      <c r="U182" s="521"/>
    </row>
    <row r="183" spans="1:21" s="523" customFormat="1" x14ac:dyDescent="0.25">
      <c r="A183" s="521">
        <v>8.3000000000000007</v>
      </c>
      <c r="B183" s="527" t="s">
        <v>510</v>
      </c>
      <c r="D183" s="524"/>
      <c r="E183" s="525"/>
      <c r="F183" s="529"/>
      <c r="G183" s="530"/>
      <c r="H183" s="529"/>
      <c r="I183" s="529"/>
      <c r="J183" s="530"/>
      <c r="K183" s="529"/>
      <c r="L183" s="529"/>
      <c r="M183" s="526"/>
      <c r="N183" s="239"/>
      <c r="O183" s="239"/>
      <c r="P183" s="243"/>
      <c r="Q183" s="239"/>
      <c r="R183" s="239"/>
      <c r="S183" s="243"/>
      <c r="U183" s="521"/>
    </row>
    <row r="184" spans="1:21" s="523" customFormat="1" x14ac:dyDescent="0.25">
      <c r="A184" s="521">
        <v>8.4</v>
      </c>
      <c r="B184" s="527" t="s">
        <v>511</v>
      </c>
      <c r="D184" s="524"/>
      <c r="E184" s="525"/>
      <c r="F184" s="529"/>
      <c r="G184" s="530"/>
      <c r="H184" s="529"/>
      <c r="I184" s="529"/>
      <c r="J184" s="530"/>
      <c r="K184" s="529"/>
      <c r="L184" s="529"/>
      <c r="M184" s="526"/>
      <c r="N184" s="239"/>
      <c r="O184" s="239"/>
      <c r="P184" s="243"/>
      <c r="Q184" s="239"/>
      <c r="R184" s="239"/>
      <c r="S184" s="243"/>
      <c r="U184" s="521"/>
    </row>
    <row r="185" spans="1:21" x14ac:dyDescent="0.25">
      <c r="A185" s="24"/>
      <c r="B185"/>
      <c r="C185"/>
      <c r="D185" s="2"/>
      <c r="E185" s="190"/>
      <c r="F185" s="190"/>
      <c r="G185" s="191"/>
      <c r="H185" s="190"/>
      <c r="I185" s="190"/>
      <c r="J185" s="191"/>
      <c r="K185" s="190"/>
      <c r="L185" s="190"/>
      <c r="M185" s="191"/>
      <c r="N185" s="239"/>
      <c r="O185" s="239"/>
      <c r="P185" s="243"/>
      <c r="Q185" s="239"/>
      <c r="R185" s="239"/>
      <c r="S185" s="243"/>
      <c r="T185"/>
      <c r="U185" s="24"/>
    </row>
    <row r="186" spans="1:21" x14ac:dyDescent="0.25">
      <c r="A186" s="1">
        <v>9</v>
      </c>
      <c r="B186" s="20" t="s">
        <v>7</v>
      </c>
      <c r="C186"/>
      <c r="D186" s="2"/>
      <c r="E186" s="190"/>
      <c r="F186" s="190"/>
      <c r="G186" s="191"/>
      <c r="H186" s="190"/>
      <c r="I186" s="190"/>
      <c r="J186" s="191"/>
      <c r="K186" s="190"/>
      <c r="L186" s="190"/>
      <c r="M186" s="191"/>
      <c r="N186" s="239"/>
      <c r="O186" s="239"/>
      <c r="P186" s="243"/>
      <c r="Q186" s="239"/>
      <c r="R186" s="239"/>
      <c r="S186" s="243"/>
      <c r="T186"/>
      <c r="U186" s="24"/>
    </row>
    <row r="187" spans="1:21" x14ac:dyDescent="0.25">
      <c r="A187" s="24">
        <v>9.1</v>
      </c>
      <c r="B187" s="97" t="s">
        <v>355</v>
      </c>
      <c r="C187" s="94"/>
      <c r="D187" s="2"/>
      <c r="E187" s="190"/>
      <c r="F187" s="240"/>
      <c r="G187" s="241"/>
      <c r="H187" s="240"/>
      <c r="I187" s="240"/>
      <c r="J187" s="241"/>
      <c r="K187" s="240"/>
      <c r="L187" s="240"/>
      <c r="M187" s="191"/>
      <c r="N187" s="239"/>
      <c r="O187" s="239"/>
      <c r="P187" s="243"/>
      <c r="Q187" s="239"/>
      <c r="R187" s="239"/>
      <c r="S187" s="243"/>
      <c r="T187"/>
      <c r="U187" s="24"/>
    </row>
    <row r="188" spans="1:21" x14ac:dyDescent="0.25">
      <c r="A188" s="24">
        <v>9.1999999999999993</v>
      </c>
      <c r="B188" s="10" t="s">
        <v>330</v>
      </c>
      <c r="C188"/>
      <c r="D188" s="2"/>
      <c r="E188" s="190"/>
      <c r="F188" s="240"/>
      <c r="G188" s="241"/>
      <c r="H188" s="240"/>
      <c r="I188" s="240"/>
      <c r="J188" s="241"/>
      <c r="K188" s="240"/>
      <c r="L188" s="240"/>
      <c r="M188" s="191"/>
      <c r="N188" s="239"/>
      <c r="O188" s="239"/>
      <c r="P188" s="243"/>
      <c r="Q188" s="239"/>
      <c r="R188" s="239"/>
      <c r="S188" s="243"/>
      <c r="T188"/>
      <c r="U188" s="24"/>
    </row>
    <row r="189" spans="1:21" s="12" customFormat="1" x14ac:dyDescent="0.25">
      <c r="A189" s="29"/>
      <c r="B189" s="14"/>
      <c r="D189" s="13"/>
      <c r="E189" s="196"/>
      <c r="F189" s="196"/>
      <c r="G189" s="197"/>
      <c r="H189" s="196"/>
      <c r="I189" s="196"/>
      <c r="J189" s="197"/>
      <c r="K189" s="196"/>
      <c r="L189" s="196"/>
      <c r="M189" s="197"/>
      <c r="N189" s="196"/>
      <c r="O189" s="196"/>
      <c r="P189" s="197"/>
      <c r="Q189" s="196"/>
      <c r="R189" s="196"/>
      <c r="S189" s="197"/>
      <c r="U189" s="29"/>
    </row>
    <row r="190" spans="1:21" x14ac:dyDescent="0.25">
      <c r="B190" s="17"/>
      <c r="C190" s="17"/>
      <c r="D190" s="17"/>
      <c r="E190" s="200"/>
      <c r="F190" s="200"/>
      <c r="G190" s="200"/>
      <c r="H190" s="200"/>
      <c r="I190" s="200"/>
      <c r="J190" s="200"/>
      <c r="K190" s="200"/>
      <c r="L190" s="200"/>
      <c r="M190" s="200"/>
      <c r="N190" s="200"/>
      <c r="O190" s="200"/>
      <c r="P190" s="200"/>
      <c r="Q190" s="200"/>
      <c r="R190" s="200"/>
      <c r="S190" s="200"/>
      <c r="T190" s="17"/>
      <c r="U190" s="17"/>
    </row>
    <row r="191" spans="1:21" s="16" customFormat="1" ht="18.75" x14ac:dyDescent="0.3">
      <c r="A191" s="27"/>
      <c r="B191" s="15" t="s">
        <v>93</v>
      </c>
      <c r="E191" s="199"/>
      <c r="F191" s="199"/>
      <c r="G191" s="199"/>
      <c r="H191" s="199"/>
      <c r="I191" s="199"/>
      <c r="J191" s="199"/>
      <c r="K191" s="199"/>
      <c r="L191" s="199"/>
      <c r="M191" s="199"/>
      <c r="N191" s="199"/>
      <c r="O191" s="199"/>
      <c r="P191" s="199"/>
      <c r="Q191" s="199"/>
      <c r="R191" s="199"/>
      <c r="S191" s="199"/>
      <c r="U191" s="27"/>
    </row>
    <row r="192" spans="1:21" customFormat="1" x14ac:dyDescent="0.25">
      <c r="A192" s="24"/>
      <c r="D192" s="2"/>
      <c r="E192" s="190"/>
      <c r="F192" s="190"/>
      <c r="G192" s="191"/>
      <c r="H192" s="190"/>
      <c r="I192" s="190"/>
      <c r="J192" s="191"/>
      <c r="K192" s="190"/>
      <c r="L192" s="190"/>
      <c r="M192" s="191"/>
      <c r="N192" s="190"/>
      <c r="O192" s="190"/>
      <c r="P192" s="191"/>
      <c r="Q192" s="190"/>
      <c r="R192" s="190"/>
      <c r="S192" s="191"/>
      <c r="U192" s="24"/>
    </row>
    <row r="193" spans="1:21" customFormat="1" x14ac:dyDescent="0.25">
      <c r="A193" s="24"/>
      <c r="B193" s="87" t="s">
        <v>104</v>
      </c>
      <c r="D193" s="2"/>
      <c r="E193" s="190"/>
      <c r="F193" s="190"/>
      <c r="G193" s="191"/>
      <c r="H193" s="190"/>
      <c r="I193" s="190"/>
      <c r="J193" s="191"/>
      <c r="K193" s="190"/>
      <c r="L193" s="190"/>
      <c r="M193" s="191"/>
      <c r="N193" s="190"/>
      <c r="O193" s="190"/>
      <c r="P193" s="191"/>
      <c r="Q193" s="190"/>
      <c r="R193" s="190"/>
      <c r="S193" s="191"/>
      <c r="U193" s="24"/>
    </row>
    <row r="194" spans="1:21" customFormat="1" x14ac:dyDescent="0.25">
      <c r="A194" s="24"/>
      <c r="B194" s="11"/>
      <c r="D194" s="2"/>
      <c r="E194" s="190"/>
      <c r="F194" s="190"/>
      <c r="G194" s="191"/>
      <c r="H194" s="190"/>
      <c r="I194" s="190"/>
      <c r="J194" s="191"/>
      <c r="K194" s="190"/>
      <c r="L194" s="190"/>
      <c r="M194" s="191"/>
      <c r="N194" s="190"/>
      <c r="O194" s="190"/>
      <c r="P194" s="191"/>
      <c r="Q194" s="190"/>
      <c r="R194" s="190"/>
      <c r="S194" s="191"/>
      <c r="U194" s="24"/>
    </row>
    <row r="195" spans="1:21" s="12" customFormat="1" x14ac:dyDescent="0.25">
      <c r="A195" s="29"/>
      <c r="B195" s="83"/>
      <c r="D195" s="13"/>
      <c r="E195" s="196"/>
      <c r="F195" s="196"/>
      <c r="G195" s="197"/>
      <c r="H195" s="196"/>
      <c r="I195" s="196"/>
      <c r="J195" s="197"/>
      <c r="K195" s="196"/>
      <c r="L195" s="196"/>
      <c r="M195" s="197"/>
      <c r="N195" s="196"/>
      <c r="O195" s="196"/>
      <c r="P195" s="197"/>
      <c r="Q195" s="196"/>
      <c r="R195" s="196"/>
      <c r="S195" s="197"/>
      <c r="U195" s="29"/>
    </row>
    <row r="196" spans="1:21" x14ac:dyDescent="0.25">
      <c r="C196"/>
      <c r="D196"/>
      <c r="E196"/>
      <c r="F196"/>
      <c r="G196"/>
      <c r="H196"/>
      <c r="I196"/>
      <c r="J196"/>
      <c r="K196"/>
      <c r="L196"/>
      <c r="M196"/>
      <c r="N196"/>
      <c r="O196"/>
      <c r="P196"/>
      <c r="Q196"/>
      <c r="R196"/>
      <c r="S196"/>
      <c r="T196"/>
      <c r="U196" s="24"/>
    </row>
    <row r="197" spans="1:21" x14ac:dyDescent="0.25">
      <c r="B197" s="256" t="s">
        <v>520</v>
      </c>
      <c r="C197"/>
      <c r="D197"/>
      <c r="E197"/>
      <c r="F197"/>
      <c r="G197"/>
      <c r="H197"/>
      <c r="I197"/>
      <c r="J197"/>
      <c r="K197"/>
      <c r="L197"/>
      <c r="M197"/>
      <c r="N197"/>
      <c r="O197"/>
      <c r="P197"/>
      <c r="Q197"/>
      <c r="R197"/>
      <c r="S197"/>
      <c r="T197"/>
      <c r="U197" s="24"/>
    </row>
    <row r="198" spans="1:21" x14ac:dyDescent="0.25">
      <c r="C198"/>
      <c r="D198"/>
      <c r="E198"/>
      <c r="F198"/>
      <c r="G198"/>
      <c r="H198"/>
      <c r="I198"/>
      <c r="J198"/>
      <c r="K198"/>
      <c r="L198"/>
      <c r="M198"/>
      <c r="N198"/>
      <c r="O198"/>
      <c r="P198"/>
      <c r="Q198"/>
      <c r="R198"/>
      <c r="S198"/>
      <c r="T198"/>
      <c r="U198" s="24"/>
    </row>
  </sheetData>
  <mergeCells count="2">
    <mergeCell ref="B12:C12"/>
    <mergeCell ref="F119:R119"/>
  </mergeCells>
  <dataValidations count="1">
    <dataValidation type="list" allowBlank="1" showInputMessage="1" showErrorMessage="1" sqref="F119" xr:uid="{00000000-0002-0000-0000-000000000000}">
      <formula1>list_GenerationBasis</formula1>
    </dataValidation>
  </dataValidations>
  <pageMargins left="0.7" right="0.7" top="0.75" bottom="0.75" header="0.3" footer="0.3"/>
  <pageSetup scale="50" fitToHeight="3" orientation="landscape" r:id="rId1"/>
  <headerFooter>
    <oddFooter>&amp;L© 2018 Edison Electric Institute.  All rights reserved.  &amp;R&amp;P</oddFooter>
  </headerFooter>
  <rowBreaks count="2" manualBreakCount="2">
    <brk id="83" max="21" man="1"/>
    <brk id="164" max="21" man="1"/>
  </rowBreaks>
  <ignoredErrors>
    <ignoredError sqref="A143 A144 A145 A159:A164 A156:A157 A153:A155 A147:A148 A149:A151 A146 A1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13"/>
  <sheetViews>
    <sheetView showGridLines="0" zoomScale="85" zoomScaleNormal="85" workbookViewId="0">
      <pane ySplit="5" topLeftCell="A6" activePane="bottomLeft" state="frozen"/>
      <selection pane="bottomLeft" activeCell="A6" sqref="A6"/>
    </sheetView>
  </sheetViews>
  <sheetFormatPr defaultColWidth="9.140625" defaultRowHeight="15" x14ac:dyDescent="0.25"/>
  <cols>
    <col min="1" max="1" width="3.5703125" style="184" customWidth="1"/>
    <col min="2" max="2" width="8.140625" style="183" bestFit="1" customWidth="1"/>
    <col min="3" max="3" width="77.85546875" style="18" customWidth="1"/>
    <col min="4" max="5" width="2.140625" style="18" customWidth="1"/>
    <col min="6" max="6" width="100.7109375" style="185" customWidth="1"/>
    <col min="7" max="8" width="2.140625" style="38" customWidth="1"/>
    <col min="9" max="9" width="27.7109375" style="185" customWidth="1"/>
    <col min="10" max="11" width="2.140625" style="48" customWidth="1"/>
    <col min="12" max="12" width="13" style="185" customWidth="1"/>
    <col min="13" max="14" width="2.140625" style="48" customWidth="1"/>
    <col min="15" max="15" width="53.7109375" style="185" customWidth="1"/>
    <col min="16" max="16" width="2.140625" style="56" customWidth="1"/>
    <col min="17" max="17" width="2.140625" style="18" customWidth="1"/>
    <col min="18" max="16384" width="9.140625" style="18"/>
  </cols>
  <sheetData>
    <row r="1" spans="1:16" customFormat="1" ht="28.5" x14ac:dyDescent="0.45">
      <c r="A1" s="156"/>
      <c r="B1" s="155"/>
      <c r="C1" s="551" t="s">
        <v>408</v>
      </c>
      <c r="D1" s="551"/>
      <c r="E1" s="551"/>
      <c r="F1" s="551"/>
      <c r="G1" s="551"/>
      <c r="H1" s="551"/>
      <c r="I1" s="551"/>
      <c r="J1" s="551"/>
      <c r="K1" s="551"/>
      <c r="L1" s="551"/>
      <c r="M1" s="551"/>
      <c r="N1" s="551"/>
      <c r="O1" s="551"/>
      <c r="P1" s="551"/>
    </row>
    <row r="2" spans="1:16" customFormat="1" x14ac:dyDescent="0.25">
      <c r="A2" s="156"/>
      <c r="B2" s="155"/>
      <c r="F2" s="157"/>
      <c r="G2" s="31"/>
      <c r="H2" s="31"/>
      <c r="I2" s="157"/>
      <c r="J2" s="43"/>
      <c r="K2" s="43"/>
      <c r="L2" s="157"/>
      <c r="M2" s="43"/>
      <c r="N2" s="43"/>
      <c r="O2" s="157"/>
      <c r="P2" s="32"/>
    </row>
    <row r="3" spans="1:16" s="4" customFormat="1" ht="6" customHeight="1" x14ac:dyDescent="0.25">
      <c r="B3" s="79"/>
      <c r="D3" s="5"/>
      <c r="F3" s="33"/>
      <c r="G3" s="39"/>
      <c r="H3" s="33"/>
      <c r="I3" s="33"/>
      <c r="J3" s="49"/>
      <c r="K3" s="44"/>
      <c r="L3" s="33"/>
      <c r="M3" s="49"/>
      <c r="N3" s="44"/>
      <c r="O3" s="33"/>
      <c r="P3" s="50"/>
    </row>
    <row r="4" spans="1:16" s="84" customFormat="1" ht="36.75" customHeight="1" x14ac:dyDescent="0.25">
      <c r="B4" s="23" t="s">
        <v>24</v>
      </c>
      <c r="C4" s="23" t="s">
        <v>41</v>
      </c>
      <c r="D4" s="9"/>
      <c r="F4" s="34" t="s">
        <v>43</v>
      </c>
      <c r="G4" s="40"/>
      <c r="H4" s="34"/>
      <c r="I4" s="34" t="s">
        <v>42</v>
      </c>
      <c r="J4" s="40"/>
      <c r="K4" s="34"/>
      <c r="L4" s="34" t="s">
        <v>230</v>
      </c>
      <c r="M4" s="40"/>
      <c r="N4" s="34"/>
      <c r="O4" s="34" t="s">
        <v>231</v>
      </c>
      <c r="P4" s="9"/>
    </row>
    <row r="5" spans="1:16" s="6" customFormat="1" ht="6" customHeight="1" x14ac:dyDescent="0.25">
      <c r="B5" s="80"/>
      <c r="D5" s="7"/>
      <c r="F5" s="35"/>
      <c r="G5" s="41"/>
      <c r="H5" s="35"/>
      <c r="I5" s="35"/>
      <c r="J5" s="51"/>
      <c r="K5" s="45"/>
      <c r="L5" s="35"/>
      <c r="M5" s="51"/>
      <c r="N5" s="45"/>
      <c r="O5" s="35"/>
      <c r="P5" s="52"/>
    </row>
    <row r="6" spans="1:16" s="16" customFormat="1" ht="18.75" x14ac:dyDescent="0.3">
      <c r="A6" s="159"/>
      <c r="B6" s="158"/>
      <c r="C6" s="15" t="s">
        <v>323</v>
      </c>
      <c r="F6" s="160"/>
      <c r="G6" s="36"/>
      <c r="H6" s="36"/>
      <c r="I6" s="160"/>
      <c r="J6" s="46"/>
      <c r="K6" s="46"/>
      <c r="L6" s="160"/>
      <c r="M6" s="46"/>
      <c r="N6" s="46"/>
      <c r="O6" s="160"/>
      <c r="P6" s="53"/>
    </row>
    <row r="7" spans="1:16" s="71" customFormat="1" x14ac:dyDescent="0.25">
      <c r="A7" s="162"/>
      <c r="B7" s="161"/>
      <c r="F7" s="76"/>
      <c r="G7" s="73"/>
      <c r="H7" s="73"/>
      <c r="I7" s="76"/>
      <c r="J7" s="72"/>
      <c r="K7" s="72"/>
      <c r="L7" s="76"/>
      <c r="M7" s="72"/>
      <c r="N7" s="72"/>
      <c r="O7" s="76"/>
      <c r="P7" s="74"/>
    </row>
    <row r="8" spans="1:16" s="12" customFormat="1" ht="120" x14ac:dyDescent="0.25">
      <c r="A8" s="165"/>
      <c r="B8" s="163">
        <v>1</v>
      </c>
      <c r="C8" s="248" t="s">
        <v>326</v>
      </c>
      <c r="D8" s="137"/>
      <c r="E8" s="136"/>
      <c r="F8" s="179" t="s">
        <v>344</v>
      </c>
      <c r="G8" s="42"/>
      <c r="H8" s="37"/>
      <c r="I8" s="166" t="s">
        <v>48</v>
      </c>
      <c r="J8" s="54"/>
      <c r="K8" s="47"/>
      <c r="L8" s="166" t="s">
        <v>50</v>
      </c>
      <c r="M8" s="54"/>
      <c r="N8" s="47"/>
      <c r="O8" s="166" t="s">
        <v>350</v>
      </c>
      <c r="P8" s="55"/>
    </row>
    <row r="9" spans="1:16" s="12" customFormat="1" ht="75" x14ac:dyDescent="0.25">
      <c r="A9" s="165"/>
      <c r="B9" s="163">
        <v>1.1000000000000001</v>
      </c>
      <c r="C9" s="188" t="s">
        <v>8</v>
      </c>
      <c r="D9" s="13"/>
      <c r="F9" s="166" t="s">
        <v>52</v>
      </c>
      <c r="G9" s="42"/>
      <c r="H9" s="37"/>
      <c r="I9" s="166" t="s">
        <v>67</v>
      </c>
      <c r="J9" s="54"/>
      <c r="K9" s="47"/>
      <c r="L9" s="166" t="s">
        <v>50</v>
      </c>
      <c r="M9" s="54"/>
      <c r="N9" s="47"/>
      <c r="O9" s="166" t="s">
        <v>65</v>
      </c>
      <c r="P9" s="55"/>
    </row>
    <row r="10" spans="1:16" s="12" customFormat="1" ht="30" x14ac:dyDescent="0.25">
      <c r="A10" s="165"/>
      <c r="B10" s="163">
        <v>1.2</v>
      </c>
      <c r="C10" s="188" t="s">
        <v>9</v>
      </c>
      <c r="D10" s="13"/>
      <c r="F10" s="166" t="s">
        <v>53</v>
      </c>
      <c r="G10" s="42"/>
      <c r="H10" s="37"/>
      <c r="I10" s="166" t="s">
        <v>67</v>
      </c>
      <c r="J10" s="54"/>
      <c r="K10" s="47"/>
      <c r="L10" s="166" t="s">
        <v>50</v>
      </c>
      <c r="M10" s="54"/>
      <c r="N10" s="47"/>
      <c r="O10" s="166" t="s">
        <v>65</v>
      </c>
      <c r="P10" s="55"/>
    </row>
    <row r="11" spans="1:16" s="12" customFormat="1" ht="30" x14ac:dyDescent="0.25">
      <c r="A11" s="165"/>
      <c r="B11" s="163">
        <v>1.3</v>
      </c>
      <c r="C11" s="188" t="s">
        <v>10</v>
      </c>
      <c r="D11" s="13"/>
      <c r="F11" s="166" t="s">
        <v>54</v>
      </c>
      <c r="G11" s="42"/>
      <c r="H11" s="37"/>
      <c r="I11" s="166" t="s">
        <v>67</v>
      </c>
      <c r="J11" s="54"/>
      <c r="K11" s="47"/>
      <c r="L11" s="166" t="s">
        <v>50</v>
      </c>
      <c r="M11" s="54"/>
      <c r="N11" s="47"/>
      <c r="O11" s="166" t="s">
        <v>65</v>
      </c>
      <c r="P11" s="55"/>
    </row>
    <row r="12" spans="1:16" s="12" customFormat="1" ht="45" x14ac:dyDescent="0.25">
      <c r="A12" s="165"/>
      <c r="B12" s="163">
        <v>1.4</v>
      </c>
      <c r="C12" s="188" t="s">
        <v>19</v>
      </c>
      <c r="D12" s="13"/>
      <c r="F12" s="166" t="s">
        <v>55</v>
      </c>
      <c r="G12" s="42"/>
      <c r="H12" s="37"/>
      <c r="I12" s="166" t="s">
        <v>67</v>
      </c>
      <c r="J12" s="54"/>
      <c r="K12" s="47"/>
      <c r="L12" s="166" t="s">
        <v>50</v>
      </c>
      <c r="M12" s="54"/>
      <c r="N12" s="47"/>
      <c r="O12" s="166" t="s">
        <v>65</v>
      </c>
      <c r="P12" s="55"/>
    </row>
    <row r="13" spans="1:16" s="12" customFormat="1" ht="45" x14ac:dyDescent="0.25">
      <c r="A13" s="165"/>
      <c r="B13" s="163">
        <v>1.5</v>
      </c>
      <c r="C13" s="188" t="s">
        <v>90</v>
      </c>
      <c r="D13" s="13"/>
      <c r="F13" s="166" t="s">
        <v>49</v>
      </c>
      <c r="G13" s="42"/>
      <c r="H13" s="37"/>
      <c r="I13" s="166" t="s">
        <v>67</v>
      </c>
      <c r="J13" s="54"/>
      <c r="K13" s="47"/>
      <c r="L13" s="166" t="s">
        <v>50</v>
      </c>
      <c r="M13" s="54"/>
      <c r="N13" s="47"/>
      <c r="O13" s="166" t="s">
        <v>65</v>
      </c>
      <c r="P13" s="55"/>
    </row>
    <row r="14" spans="1:16" s="60" customFormat="1" ht="30" x14ac:dyDescent="0.25">
      <c r="A14" s="170"/>
      <c r="B14" s="168" t="s">
        <v>25</v>
      </c>
      <c r="C14" s="186" t="s">
        <v>91</v>
      </c>
      <c r="D14" s="59"/>
      <c r="F14" s="171" t="s">
        <v>56</v>
      </c>
      <c r="G14" s="62"/>
      <c r="H14" s="63"/>
      <c r="I14" s="166" t="s">
        <v>67</v>
      </c>
      <c r="J14" s="64"/>
      <c r="K14" s="61"/>
      <c r="L14" s="171" t="s">
        <v>50</v>
      </c>
      <c r="M14" s="64"/>
      <c r="N14" s="61"/>
      <c r="O14" s="166" t="s">
        <v>65</v>
      </c>
      <c r="P14" s="65"/>
    </row>
    <row r="15" spans="1:16" s="12" customFormat="1" ht="30" x14ac:dyDescent="0.25">
      <c r="A15" s="165"/>
      <c r="B15" s="163" t="s">
        <v>26</v>
      </c>
      <c r="C15" s="187" t="s">
        <v>14</v>
      </c>
      <c r="D15" s="13"/>
      <c r="F15" s="166" t="s">
        <v>69</v>
      </c>
      <c r="G15" s="42"/>
      <c r="H15" s="37"/>
      <c r="I15" s="166" t="s">
        <v>67</v>
      </c>
      <c r="J15" s="54"/>
      <c r="K15" s="47"/>
      <c r="L15" s="166" t="s">
        <v>50</v>
      </c>
      <c r="M15" s="54"/>
      <c r="N15" s="47"/>
      <c r="O15" s="166" t="s">
        <v>65</v>
      </c>
      <c r="P15" s="55"/>
    </row>
    <row r="16" spans="1:16" s="12" customFormat="1" ht="30" x14ac:dyDescent="0.25">
      <c r="A16" s="165"/>
      <c r="B16" s="163" t="s">
        <v>27</v>
      </c>
      <c r="C16" s="187" t="s">
        <v>13</v>
      </c>
      <c r="D16" s="13"/>
      <c r="F16" s="166" t="s">
        <v>57</v>
      </c>
      <c r="G16" s="42"/>
      <c r="H16" s="37"/>
      <c r="I16" s="166" t="s">
        <v>67</v>
      </c>
      <c r="J16" s="54"/>
      <c r="K16" s="47"/>
      <c r="L16" s="166" t="s">
        <v>50</v>
      </c>
      <c r="M16" s="54"/>
      <c r="N16" s="47"/>
      <c r="O16" s="166" t="s">
        <v>65</v>
      </c>
      <c r="P16" s="55"/>
    </row>
    <row r="17" spans="1:16" s="12" customFormat="1" ht="30" x14ac:dyDescent="0.25">
      <c r="A17" s="165"/>
      <c r="B17" s="163" t="s">
        <v>28</v>
      </c>
      <c r="C17" s="187" t="s">
        <v>11</v>
      </c>
      <c r="D17" s="13"/>
      <c r="F17" s="166" t="s">
        <v>58</v>
      </c>
      <c r="G17" s="42"/>
      <c r="H17" s="37"/>
      <c r="I17" s="166" t="s">
        <v>67</v>
      </c>
      <c r="J17" s="54"/>
      <c r="K17" s="47"/>
      <c r="L17" s="166" t="s">
        <v>50</v>
      </c>
      <c r="M17" s="54"/>
      <c r="N17" s="47"/>
      <c r="O17" s="166" t="s">
        <v>65</v>
      </c>
      <c r="P17" s="55"/>
    </row>
    <row r="18" spans="1:16" s="12" customFormat="1" ht="45" x14ac:dyDescent="0.25">
      <c r="A18" s="165"/>
      <c r="B18" s="163" t="s">
        <v>29</v>
      </c>
      <c r="C18" s="187" t="s">
        <v>12</v>
      </c>
      <c r="D18" s="13"/>
      <c r="F18" s="166" t="s">
        <v>59</v>
      </c>
      <c r="G18" s="42"/>
      <c r="H18" s="37"/>
      <c r="I18" s="166" t="s">
        <v>67</v>
      </c>
      <c r="J18" s="54"/>
      <c r="K18" s="47"/>
      <c r="L18" s="166" t="s">
        <v>50</v>
      </c>
      <c r="M18" s="54"/>
      <c r="N18" s="47"/>
      <c r="O18" s="166" t="s">
        <v>65</v>
      </c>
      <c r="P18" s="55"/>
    </row>
    <row r="19" spans="1:16" s="12" customFormat="1" x14ac:dyDescent="0.25">
      <c r="A19" s="165"/>
      <c r="B19" s="163">
        <v>1.6</v>
      </c>
      <c r="C19" s="188" t="s">
        <v>161</v>
      </c>
      <c r="D19" s="13"/>
      <c r="F19" s="166" t="s">
        <v>339</v>
      </c>
      <c r="G19" s="42"/>
      <c r="H19" s="37"/>
      <c r="I19" s="166" t="s">
        <v>67</v>
      </c>
      <c r="J19" s="54"/>
      <c r="K19" s="75"/>
      <c r="L19" s="166" t="s">
        <v>50</v>
      </c>
      <c r="M19" s="54"/>
      <c r="N19" s="75"/>
      <c r="O19" s="166"/>
      <c r="P19" s="55"/>
    </row>
    <row r="20" spans="1:16" s="71" customFormat="1" x14ac:dyDescent="0.25">
      <c r="A20" s="162"/>
      <c r="B20" s="161"/>
      <c r="F20" s="76"/>
      <c r="G20" s="73"/>
      <c r="H20" s="73"/>
      <c r="I20" s="76"/>
      <c r="J20" s="72"/>
      <c r="K20" s="72"/>
      <c r="L20" s="76"/>
      <c r="M20" s="72"/>
      <c r="N20" s="72"/>
      <c r="O20" s="76"/>
      <c r="P20" s="74"/>
    </row>
    <row r="21" spans="1:16" s="12" customFormat="1" ht="126" customHeight="1" x14ac:dyDescent="0.25">
      <c r="A21" s="165"/>
      <c r="B21" s="163">
        <v>2</v>
      </c>
      <c r="C21" s="164" t="s">
        <v>44</v>
      </c>
      <c r="D21" s="13"/>
      <c r="F21" s="179" t="s">
        <v>345</v>
      </c>
      <c r="G21" s="42"/>
      <c r="H21" s="37"/>
      <c r="I21" s="166" t="s">
        <v>66</v>
      </c>
      <c r="J21" s="54"/>
      <c r="K21" s="47"/>
      <c r="L21" s="166" t="s">
        <v>51</v>
      </c>
      <c r="M21" s="54"/>
      <c r="N21" s="47"/>
      <c r="O21" s="166" t="s">
        <v>351</v>
      </c>
      <c r="P21" s="55"/>
    </row>
    <row r="22" spans="1:16" s="12" customFormat="1" ht="66" customHeight="1" x14ac:dyDescent="0.25">
      <c r="A22" s="165"/>
      <c r="B22" s="163">
        <v>2.1</v>
      </c>
      <c r="C22" s="188" t="s">
        <v>8</v>
      </c>
      <c r="D22" s="13"/>
      <c r="F22" s="166" t="s">
        <v>71</v>
      </c>
      <c r="G22" s="42"/>
      <c r="H22" s="37"/>
      <c r="I22" s="166" t="s">
        <v>68</v>
      </c>
      <c r="J22" s="54"/>
      <c r="K22" s="47"/>
      <c r="L22" s="166" t="s">
        <v>51</v>
      </c>
      <c r="M22" s="54"/>
      <c r="N22" s="47"/>
      <c r="O22" s="166" t="s">
        <v>65</v>
      </c>
      <c r="P22" s="55"/>
    </row>
    <row r="23" spans="1:16" s="12" customFormat="1" ht="30" x14ac:dyDescent="0.25">
      <c r="A23" s="165"/>
      <c r="B23" s="163">
        <v>2.2000000000000002</v>
      </c>
      <c r="C23" s="188" t="s">
        <v>9</v>
      </c>
      <c r="D23" s="13"/>
      <c r="F23" s="166" t="s">
        <v>72</v>
      </c>
      <c r="G23" s="42"/>
      <c r="H23" s="37"/>
      <c r="I23" s="166" t="s">
        <v>68</v>
      </c>
      <c r="J23" s="54"/>
      <c r="K23" s="47"/>
      <c r="L23" s="166" t="s">
        <v>51</v>
      </c>
      <c r="M23" s="54"/>
      <c r="N23" s="47"/>
      <c r="O23" s="166" t="s">
        <v>65</v>
      </c>
      <c r="P23" s="55"/>
    </row>
    <row r="24" spans="1:16" s="12" customFormat="1" ht="30" x14ac:dyDescent="0.25">
      <c r="A24" s="165"/>
      <c r="B24" s="163">
        <v>2.2999999999999998</v>
      </c>
      <c r="C24" s="188" t="s">
        <v>10</v>
      </c>
      <c r="D24" s="13"/>
      <c r="F24" s="166" t="s">
        <v>73</v>
      </c>
      <c r="G24" s="42"/>
      <c r="H24" s="37"/>
      <c r="I24" s="166" t="s">
        <v>68</v>
      </c>
      <c r="J24" s="54"/>
      <c r="K24" s="47"/>
      <c r="L24" s="166" t="s">
        <v>51</v>
      </c>
      <c r="M24" s="54"/>
      <c r="N24" s="47"/>
      <c r="O24" s="166" t="s">
        <v>65</v>
      </c>
      <c r="P24" s="55"/>
    </row>
    <row r="25" spans="1:16" s="12" customFormat="1" ht="45" x14ac:dyDescent="0.25">
      <c r="A25" s="165"/>
      <c r="B25" s="163">
        <v>2.4</v>
      </c>
      <c r="C25" s="188" t="s">
        <v>19</v>
      </c>
      <c r="D25" s="13"/>
      <c r="F25" s="166" t="s">
        <v>74</v>
      </c>
      <c r="G25" s="42"/>
      <c r="H25" s="37"/>
      <c r="I25" s="166" t="s">
        <v>68</v>
      </c>
      <c r="J25" s="54"/>
      <c r="K25" s="47"/>
      <c r="L25" s="166" t="s">
        <v>51</v>
      </c>
      <c r="M25" s="54"/>
      <c r="N25" s="47"/>
      <c r="O25" s="166" t="s">
        <v>65</v>
      </c>
      <c r="P25" s="55"/>
    </row>
    <row r="26" spans="1:16" s="12" customFormat="1" ht="45" x14ac:dyDescent="0.25">
      <c r="A26" s="165"/>
      <c r="B26" s="163">
        <v>2.5</v>
      </c>
      <c r="C26" s="188" t="s">
        <v>90</v>
      </c>
      <c r="D26" s="13"/>
      <c r="F26" s="166" t="s">
        <v>49</v>
      </c>
      <c r="G26" s="42"/>
      <c r="H26" s="37"/>
      <c r="I26" s="166" t="s">
        <v>68</v>
      </c>
      <c r="J26" s="54"/>
      <c r="K26" s="47"/>
      <c r="L26" s="166" t="s">
        <v>51</v>
      </c>
      <c r="M26" s="54"/>
      <c r="N26" s="47"/>
      <c r="O26" s="166" t="s">
        <v>65</v>
      </c>
      <c r="P26" s="55"/>
    </row>
    <row r="27" spans="1:16" s="12" customFormat="1" ht="30" x14ac:dyDescent="0.25">
      <c r="A27" s="165"/>
      <c r="B27" s="163" t="s">
        <v>40</v>
      </c>
      <c r="C27" s="186" t="s">
        <v>91</v>
      </c>
      <c r="D27" s="13"/>
      <c r="F27" s="166" t="s">
        <v>75</v>
      </c>
      <c r="G27" s="42"/>
      <c r="H27" s="37"/>
      <c r="I27" s="166" t="s">
        <v>68</v>
      </c>
      <c r="J27" s="54"/>
      <c r="K27" s="47"/>
      <c r="L27" s="166" t="s">
        <v>51</v>
      </c>
      <c r="M27" s="54"/>
      <c r="N27" s="47"/>
      <c r="O27" s="166" t="s">
        <v>65</v>
      </c>
      <c r="P27" s="55"/>
    </row>
    <row r="28" spans="1:16" s="12" customFormat="1" ht="30" x14ac:dyDescent="0.25">
      <c r="A28" s="165"/>
      <c r="B28" s="163" t="s">
        <v>30</v>
      </c>
      <c r="C28" s="187" t="s">
        <v>14</v>
      </c>
      <c r="D28" s="13"/>
      <c r="F28" s="166" t="s">
        <v>76</v>
      </c>
      <c r="G28" s="42"/>
      <c r="H28" s="37"/>
      <c r="I28" s="166" t="s">
        <v>68</v>
      </c>
      <c r="J28" s="54"/>
      <c r="K28" s="47"/>
      <c r="L28" s="166" t="s">
        <v>51</v>
      </c>
      <c r="M28" s="54"/>
      <c r="N28" s="47"/>
      <c r="O28" s="166" t="s">
        <v>65</v>
      </c>
      <c r="P28" s="55"/>
    </row>
    <row r="29" spans="1:16" s="12" customFormat="1" ht="30" x14ac:dyDescent="0.25">
      <c r="A29" s="165"/>
      <c r="B29" s="163" t="s">
        <v>31</v>
      </c>
      <c r="C29" s="187" t="s">
        <v>13</v>
      </c>
      <c r="D29" s="13"/>
      <c r="F29" s="166" t="s">
        <v>77</v>
      </c>
      <c r="G29" s="42"/>
      <c r="H29" s="37"/>
      <c r="I29" s="166" t="s">
        <v>68</v>
      </c>
      <c r="J29" s="54"/>
      <c r="K29" s="47"/>
      <c r="L29" s="166" t="s">
        <v>51</v>
      </c>
      <c r="M29" s="54"/>
      <c r="N29" s="47"/>
      <c r="O29" s="166" t="s">
        <v>65</v>
      </c>
      <c r="P29" s="55"/>
    </row>
    <row r="30" spans="1:16" s="12" customFormat="1" ht="30" x14ac:dyDescent="0.25">
      <c r="A30" s="165"/>
      <c r="B30" s="163" t="s">
        <v>32</v>
      </c>
      <c r="C30" s="187" t="s">
        <v>11</v>
      </c>
      <c r="D30" s="13"/>
      <c r="F30" s="166" t="s">
        <v>78</v>
      </c>
      <c r="G30" s="42"/>
      <c r="H30" s="37"/>
      <c r="I30" s="166" t="s">
        <v>68</v>
      </c>
      <c r="J30" s="54"/>
      <c r="K30" s="47"/>
      <c r="L30" s="166" t="s">
        <v>51</v>
      </c>
      <c r="M30" s="54"/>
      <c r="N30" s="47"/>
      <c r="O30" s="166" t="s">
        <v>65</v>
      </c>
      <c r="P30" s="55"/>
    </row>
    <row r="31" spans="1:16" s="12" customFormat="1" ht="30" x14ac:dyDescent="0.25">
      <c r="A31" s="165"/>
      <c r="B31" s="163" t="s">
        <v>33</v>
      </c>
      <c r="C31" s="187" t="s">
        <v>12</v>
      </c>
      <c r="D31" s="13"/>
      <c r="F31" s="166" t="s">
        <v>79</v>
      </c>
      <c r="G31" s="42"/>
      <c r="H31" s="37"/>
      <c r="I31" s="166" t="s">
        <v>68</v>
      </c>
      <c r="J31" s="54"/>
      <c r="K31" s="47"/>
      <c r="L31" s="166" t="s">
        <v>51</v>
      </c>
      <c r="M31" s="54"/>
      <c r="N31" s="47"/>
      <c r="O31" s="166" t="s">
        <v>65</v>
      </c>
      <c r="P31" s="55"/>
    </row>
    <row r="32" spans="1:16" s="12" customFormat="1" ht="30" x14ac:dyDescent="0.25">
      <c r="A32" s="165"/>
      <c r="B32" s="163">
        <v>2.6</v>
      </c>
      <c r="C32" s="188" t="s">
        <v>161</v>
      </c>
      <c r="D32" s="13"/>
      <c r="F32" s="166" t="s">
        <v>340</v>
      </c>
      <c r="G32" s="42"/>
      <c r="H32" s="37"/>
      <c r="I32" s="166" t="s">
        <v>68</v>
      </c>
      <c r="J32" s="54"/>
      <c r="K32" s="75"/>
      <c r="L32" s="166" t="s">
        <v>51</v>
      </c>
      <c r="M32" s="54"/>
      <c r="N32" s="75"/>
      <c r="O32" s="166"/>
      <c r="P32" s="55"/>
    </row>
    <row r="33" spans="1:16" s="71" customFormat="1" x14ac:dyDescent="0.25">
      <c r="A33" s="162"/>
      <c r="B33" s="161"/>
      <c r="F33" s="76"/>
      <c r="G33" s="73"/>
      <c r="H33" s="73"/>
      <c r="I33" s="76"/>
      <c r="J33" s="72"/>
      <c r="K33" s="72"/>
      <c r="L33" s="76"/>
      <c r="M33" s="72"/>
      <c r="N33" s="72"/>
      <c r="O33" s="76"/>
      <c r="P33" s="74"/>
    </row>
    <row r="34" spans="1:16" s="60" customFormat="1" x14ac:dyDescent="0.25">
      <c r="A34" s="170"/>
      <c r="B34" s="169">
        <v>3</v>
      </c>
      <c r="C34" s="58" t="s">
        <v>556</v>
      </c>
      <c r="D34" s="59"/>
      <c r="F34" s="171"/>
      <c r="G34" s="62"/>
      <c r="H34" s="63"/>
      <c r="I34" s="171"/>
      <c r="J34" s="64"/>
      <c r="K34" s="61"/>
      <c r="L34" s="171"/>
      <c r="M34" s="64"/>
      <c r="N34" s="61"/>
      <c r="O34" s="171"/>
      <c r="P34" s="65"/>
    </row>
    <row r="35" spans="1:16" s="442" customFormat="1" ht="95.25" customHeight="1" x14ac:dyDescent="0.25">
      <c r="A35" s="531"/>
      <c r="B35" s="463">
        <v>3.1</v>
      </c>
      <c r="C35" s="532" t="s">
        <v>108</v>
      </c>
      <c r="D35" s="533"/>
      <c r="F35" s="508" t="s">
        <v>543</v>
      </c>
      <c r="G35" s="534"/>
      <c r="H35" s="535"/>
      <c r="I35" s="508" t="s">
        <v>60</v>
      </c>
      <c r="J35" s="536"/>
      <c r="K35" s="537"/>
      <c r="L35" s="508" t="s">
        <v>51</v>
      </c>
      <c r="M35" s="536"/>
      <c r="N35" s="537"/>
      <c r="O35" s="538" t="s">
        <v>544</v>
      </c>
      <c r="P35" s="471"/>
    </row>
    <row r="36" spans="1:16" s="12" customFormat="1" ht="93" customHeight="1" x14ac:dyDescent="0.25">
      <c r="A36" s="165"/>
      <c r="B36" s="167">
        <v>3.2</v>
      </c>
      <c r="C36" s="249" t="s">
        <v>324</v>
      </c>
      <c r="D36" s="13"/>
      <c r="F36" s="166" t="s">
        <v>95</v>
      </c>
      <c r="G36" s="42"/>
      <c r="H36" s="37"/>
      <c r="I36" s="166" t="s">
        <v>68</v>
      </c>
      <c r="J36" s="54"/>
      <c r="K36" s="47"/>
      <c r="L36" s="166" t="s">
        <v>50</v>
      </c>
      <c r="M36" s="54"/>
      <c r="N36" s="47"/>
      <c r="O36" s="166" t="s">
        <v>109</v>
      </c>
      <c r="P36" s="55"/>
    </row>
    <row r="37" spans="1:16" s="12" customFormat="1" ht="60" x14ac:dyDescent="0.25">
      <c r="A37" s="165"/>
      <c r="B37" s="167">
        <v>3.3</v>
      </c>
      <c r="C37" s="249" t="s">
        <v>325</v>
      </c>
      <c r="D37" s="13"/>
      <c r="F37" s="166" t="s">
        <v>97</v>
      </c>
      <c r="G37" s="42"/>
      <c r="H37" s="37"/>
      <c r="I37" s="166" t="s">
        <v>60</v>
      </c>
      <c r="J37" s="54"/>
      <c r="K37" s="47"/>
      <c r="L37" s="166" t="s">
        <v>94</v>
      </c>
      <c r="M37" s="54"/>
      <c r="N37" s="47"/>
      <c r="O37" s="166" t="s">
        <v>109</v>
      </c>
      <c r="P37" s="55"/>
    </row>
    <row r="38" spans="1:16" s="71" customFormat="1" x14ac:dyDescent="0.25">
      <c r="A38" s="162"/>
      <c r="B38" s="161"/>
      <c r="F38" s="76"/>
      <c r="G38" s="73"/>
      <c r="H38" s="73"/>
      <c r="I38" s="76"/>
      <c r="J38" s="72"/>
      <c r="K38" s="72"/>
      <c r="L38" s="76"/>
      <c r="M38" s="72"/>
      <c r="N38" s="72"/>
      <c r="O38" s="76"/>
      <c r="P38" s="74"/>
    </row>
    <row r="39" spans="1:16" s="12" customFormat="1" ht="60" x14ac:dyDescent="0.25">
      <c r="A39" s="165"/>
      <c r="B39" s="167">
        <v>4</v>
      </c>
      <c r="C39" s="164" t="s">
        <v>96</v>
      </c>
      <c r="D39" s="13"/>
      <c r="F39" s="166" t="s">
        <v>98</v>
      </c>
      <c r="G39" s="42"/>
      <c r="H39" s="37"/>
      <c r="I39" s="166"/>
      <c r="J39" s="54"/>
      <c r="K39" s="47"/>
      <c r="L39" s="166"/>
      <c r="M39" s="54"/>
      <c r="N39" s="47"/>
      <c r="O39" s="166" t="s">
        <v>110</v>
      </c>
      <c r="P39" s="55"/>
    </row>
    <row r="40" spans="1:16" s="12" customFormat="1" ht="105" x14ac:dyDescent="0.25">
      <c r="A40" s="165"/>
      <c r="B40" s="167">
        <v>4.0999999999999996</v>
      </c>
      <c r="C40" s="188" t="s">
        <v>16</v>
      </c>
      <c r="D40" s="13"/>
      <c r="F40" s="166" t="s">
        <v>63</v>
      </c>
      <c r="G40" s="42"/>
      <c r="H40" s="37"/>
      <c r="I40" s="166" t="s">
        <v>64</v>
      </c>
      <c r="J40" s="54"/>
      <c r="K40" s="47"/>
      <c r="L40" s="166" t="s">
        <v>50</v>
      </c>
      <c r="M40" s="54"/>
      <c r="N40" s="47"/>
      <c r="O40" s="166" t="s">
        <v>65</v>
      </c>
      <c r="P40" s="55"/>
    </row>
    <row r="41" spans="1:16" s="12" customFormat="1" ht="120" x14ac:dyDescent="0.25">
      <c r="A41" s="165"/>
      <c r="B41" s="167">
        <v>4.2</v>
      </c>
      <c r="C41" s="188" t="s">
        <v>17</v>
      </c>
      <c r="D41" s="13"/>
      <c r="F41" s="166" t="s">
        <v>62</v>
      </c>
      <c r="G41" s="42"/>
      <c r="H41" s="37"/>
      <c r="I41" s="166" t="s">
        <v>64</v>
      </c>
      <c r="J41" s="54"/>
      <c r="K41" s="47"/>
      <c r="L41" s="166" t="s">
        <v>50</v>
      </c>
      <c r="M41" s="54"/>
      <c r="N41" s="47"/>
      <c r="O41" s="166" t="s">
        <v>65</v>
      </c>
      <c r="P41" s="55"/>
    </row>
    <row r="42" spans="1:16" s="12" customFormat="1" ht="75" x14ac:dyDescent="0.25">
      <c r="A42" s="165"/>
      <c r="B42" s="167">
        <v>4.3</v>
      </c>
      <c r="C42" s="188" t="s">
        <v>15</v>
      </c>
      <c r="D42" s="13"/>
      <c r="F42" s="166" t="s">
        <v>70</v>
      </c>
      <c r="G42" s="42"/>
      <c r="H42" s="37"/>
      <c r="I42" s="166" t="s">
        <v>232</v>
      </c>
      <c r="J42" s="54"/>
      <c r="K42" s="47"/>
      <c r="L42" s="166" t="s">
        <v>50</v>
      </c>
      <c r="M42" s="54"/>
      <c r="N42" s="47"/>
      <c r="O42" s="166" t="s">
        <v>65</v>
      </c>
      <c r="P42" s="55"/>
    </row>
    <row r="43" spans="1:16" s="71" customFormat="1" x14ac:dyDescent="0.25">
      <c r="A43" s="162"/>
      <c r="B43" s="161"/>
      <c r="C43" s="162"/>
      <c r="F43" s="76"/>
      <c r="G43" s="73"/>
      <c r="H43" s="73"/>
      <c r="I43" s="76"/>
      <c r="J43" s="72"/>
      <c r="K43" s="72"/>
      <c r="L43" s="76"/>
      <c r="M43" s="72"/>
      <c r="N43" s="72"/>
      <c r="O43" s="76"/>
      <c r="P43" s="74"/>
    </row>
    <row r="44" spans="1:16" s="12" customFormat="1" x14ac:dyDescent="0.25">
      <c r="A44" s="165"/>
      <c r="B44" s="167"/>
      <c r="C44" s="14"/>
      <c r="F44" s="166"/>
      <c r="G44" s="37"/>
      <c r="H44" s="37"/>
      <c r="I44" s="166"/>
      <c r="J44" s="47"/>
      <c r="K44" s="47"/>
      <c r="L44" s="166"/>
      <c r="M44" s="47"/>
      <c r="N44" s="47"/>
      <c r="O44" s="166"/>
      <c r="P44" s="57"/>
    </row>
    <row r="45" spans="1:16" s="67" customFormat="1" ht="18.75" x14ac:dyDescent="0.3">
      <c r="A45" s="172"/>
      <c r="B45" s="173"/>
      <c r="C45" s="66" t="s">
        <v>18</v>
      </c>
      <c r="F45" s="175"/>
      <c r="G45" s="69"/>
      <c r="H45" s="69"/>
      <c r="I45" s="175"/>
      <c r="J45" s="68"/>
      <c r="K45" s="68"/>
      <c r="L45" s="175"/>
      <c r="M45" s="68"/>
      <c r="N45" s="68"/>
      <c r="O45" s="175"/>
      <c r="P45" s="70"/>
    </row>
    <row r="46" spans="1:16" s="71" customFormat="1" x14ac:dyDescent="0.25">
      <c r="A46" s="162"/>
      <c r="B46" s="161"/>
      <c r="F46" s="76"/>
      <c r="G46" s="73"/>
      <c r="H46" s="73"/>
      <c r="I46" s="76"/>
      <c r="J46" s="72"/>
      <c r="K46" s="72"/>
      <c r="L46" s="76"/>
      <c r="M46" s="72"/>
      <c r="N46" s="72"/>
      <c r="O46" s="76"/>
      <c r="P46" s="74"/>
    </row>
    <row r="47" spans="1:16" s="136" customFormat="1" x14ac:dyDescent="0.25">
      <c r="A47" s="176"/>
      <c r="B47" s="177">
        <v>5</v>
      </c>
      <c r="C47" s="178" t="s">
        <v>287</v>
      </c>
      <c r="D47" s="137"/>
      <c r="F47" s="179"/>
      <c r="G47" s="139"/>
      <c r="H47" s="140"/>
      <c r="I47" s="179"/>
      <c r="J47" s="141"/>
      <c r="K47" s="138"/>
      <c r="L47" s="179"/>
      <c r="M47" s="141"/>
      <c r="N47" s="138"/>
      <c r="O47" s="142"/>
      <c r="P47" s="143"/>
    </row>
    <row r="48" spans="1:16" s="136" customFormat="1" x14ac:dyDescent="0.25">
      <c r="A48" s="176"/>
      <c r="B48" s="177">
        <v>5.0999999999999996</v>
      </c>
      <c r="C48" s="218" t="s">
        <v>292</v>
      </c>
      <c r="D48" s="137"/>
      <c r="F48" s="179"/>
      <c r="G48" s="139"/>
      <c r="H48" s="140"/>
      <c r="I48" s="179"/>
      <c r="J48" s="141"/>
      <c r="K48" s="138"/>
      <c r="L48" s="179"/>
      <c r="M48" s="141"/>
      <c r="N48" s="138"/>
      <c r="O48" s="142"/>
      <c r="P48" s="143"/>
    </row>
    <row r="49" spans="1:16" s="136" customFormat="1" x14ac:dyDescent="0.25">
      <c r="A49" s="176"/>
      <c r="B49" s="177" t="s">
        <v>243</v>
      </c>
      <c r="C49" s="219" t="s">
        <v>245</v>
      </c>
      <c r="D49" s="137"/>
      <c r="F49" s="179"/>
      <c r="G49" s="139"/>
      <c r="H49" s="140"/>
      <c r="I49" s="179"/>
      <c r="J49" s="141"/>
      <c r="K49" s="138"/>
      <c r="L49" s="179"/>
      <c r="M49" s="141"/>
      <c r="N49" s="138"/>
      <c r="O49" s="142"/>
      <c r="P49" s="143"/>
    </row>
    <row r="50" spans="1:16" s="136" customFormat="1" ht="65.45" customHeight="1" x14ac:dyDescent="0.25">
      <c r="A50" s="176"/>
      <c r="B50" s="177" t="s">
        <v>246</v>
      </c>
      <c r="C50" s="220" t="s">
        <v>233</v>
      </c>
      <c r="D50" s="137"/>
      <c r="F50" s="144" t="s">
        <v>545</v>
      </c>
      <c r="G50" s="139"/>
      <c r="H50" s="140"/>
      <c r="I50" s="166" t="s">
        <v>186</v>
      </c>
      <c r="J50" s="141"/>
      <c r="K50" s="138"/>
      <c r="L50" s="166" t="s">
        <v>51</v>
      </c>
      <c r="M50" s="141"/>
      <c r="N50" s="138"/>
      <c r="O50" s="144" t="s">
        <v>224</v>
      </c>
      <c r="P50" s="143"/>
    </row>
    <row r="51" spans="1:16" s="145" customFormat="1" ht="30" x14ac:dyDescent="0.25">
      <c r="A51" s="180"/>
      <c r="B51" s="177" t="s">
        <v>247</v>
      </c>
      <c r="C51" s="220" t="s">
        <v>221</v>
      </c>
      <c r="D51" s="146"/>
      <c r="F51" s="142" t="s">
        <v>304</v>
      </c>
      <c r="G51" s="147"/>
      <c r="H51" s="148"/>
      <c r="I51" s="166" t="s">
        <v>187</v>
      </c>
      <c r="J51" s="149"/>
      <c r="K51" s="150"/>
      <c r="L51" s="166" t="s">
        <v>51</v>
      </c>
      <c r="M51" s="149"/>
      <c r="N51" s="150"/>
      <c r="O51" s="144"/>
      <c r="P51" s="151"/>
    </row>
    <row r="52" spans="1:16" s="136" customFormat="1" x14ac:dyDescent="0.25">
      <c r="A52" s="176"/>
      <c r="B52" s="177" t="s">
        <v>244</v>
      </c>
      <c r="C52" s="219" t="s">
        <v>248</v>
      </c>
      <c r="D52" s="137"/>
      <c r="F52" s="179"/>
      <c r="G52" s="139"/>
      <c r="H52" s="140"/>
      <c r="I52" s="179"/>
      <c r="J52" s="141"/>
      <c r="K52" s="138"/>
      <c r="L52" s="179"/>
      <c r="M52" s="141"/>
      <c r="N52" s="138"/>
      <c r="O52" s="142"/>
      <c r="P52" s="143"/>
    </row>
    <row r="53" spans="1:16" s="136" customFormat="1" ht="60" x14ac:dyDescent="0.25">
      <c r="A53" s="176"/>
      <c r="B53" s="177" t="s">
        <v>249</v>
      </c>
      <c r="C53" s="220" t="s">
        <v>222</v>
      </c>
      <c r="D53" s="137"/>
      <c r="F53" s="144" t="s">
        <v>356</v>
      </c>
      <c r="G53" s="139"/>
      <c r="H53" s="140"/>
      <c r="I53" s="166" t="s">
        <v>186</v>
      </c>
      <c r="J53" s="141"/>
      <c r="K53" s="138"/>
      <c r="L53" s="166" t="s">
        <v>51</v>
      </c>
      <c r="M53" s="141"/>
      <c r="N53" s="138"/>
      <c r="O53" s="144" t="s">
        <v>224</v>
      </c>
      <c r="P53" s="143"/>
    </row>
    <row r="54" spans="1:16" s="136" customFormat="1" ht="30" x14ac:dyDescent="0.25">
      <c r="A54" s="176"/>
      <c r="B54" s="177" t="s">
        <v>250</v>
      </c>
      <c r="C54" s="220" t="s">
        <v>223</v>
      </c>
      <c r="D54" s="137"/>
      <c r="F54" s="142" t="s">
        <v>305</v>
      </c>
      <c r="G54" s="139"/>
      <c r="H54" s="140"/>
      <c r="I54" s="166" t="s">
        <v>187</v>
      </c>
      <c r="J54" s="141"/>
      <c r="K54" s="138"/>
      <c r="L54" s="166" t="s">
        <v>51</v>
      </c>
      <c r="M54" s="141"/>
      <c r="N54" s="138"/>
      <c r="O54" s="144"/>
      <c r="P54" s="143"/>
    </row>
    <row r="55" spans="1:16" s="136" customFormat="1" x14ac:dyDescent="0.25">
      <c r="A55" s="176"/>
      <c r="B55" s="177">
        <v>5.2</v>
      </c>
      <c r="C55" s="218" t="s">
        <v>293</v>
      </c>
      <c r="D55" s="137"/>
      <c r="F55" s="142"/>
      <c r="G55" s="139"/>
      <c r="H55" s="140"/>
      <c r="I55" s="179"/>
      <c r="J55" s="141"/>
      <c r="K55" s="138"/>
      <c r="L55" s="179"/>
      <c r="M55" s="141"/>
      <c r="N55" s="138"/>
      <c r="O55" s="144"/>
      <c r="P55" s="143"/>
    </row>
    <row r="56" spans="1:16" s="225" customFormat="1" x14ac:dyDescent="0.25">
      <c r="A56" s="221"/>
      <c r="B56" s="222" t="s">
        <v>254</v>
      </c>
      <c r="C56" s="223" t="s">
        <v>245</v>
      </c>
      <c r="D56" s="224"/>
      <c r="F56" s="226"/>
      <c r="G56" s="227"/>
      <c r="H56" s="228"/>
      <c r="I56" s="226"/>
      <c r="J56" s="229"/>
      <c r="K56" s="230"/>
      <c r="L56" s="226"/>
      <c r="M56" s="229"/>
      <c r="N56" s="230"/>
      <c r="O56" s="231"/>
      <c r="P56" s="232"/>
    </row>
    <row r="57" spans="1:16" s="136" customFormat="1" ht="120" x14ac:dyDescent="0.25">
      <c r="A57" s="176"/>
      <c r="B57" s="177" t="s">
        <v>255</v>
      </c>
      <c r="C57" s="220" t="s">
        <v>228</v>
      </c>
      <c r="D57" s="137"/>
      <c r="F57" s="142" t="s">
        <v>307</v>
      </c>
      <c r="G57" s="139"/>
      <c r="H57" s="140"/>
      <c r="I57" s="166" t="s">
        <v>186</v>
      </c>
      <c r="J57" s="141"/>
      <c r="K57" s="138"/>
      <c r="L57" s="166" t="s">
        <v>51</v>
      </c>
      <c r="M57" s="141"/>
      <c r="N57" s="138"/>
      <c r="O57" s="144"/>
      <c r="P57" s="143"/>
    </row>
    <row r="58" spans="1:16" s="136" customFormat="1" ht="30" x14ac:dyDescent="0.25">
      <c r="A58" s="176"/>
      <c r="B58" s="177" t="s">
        <v>256</v>
      </c>
      <c r="C58" s="220" t="s">
        <v>227</v>
      </c>
      <c r="D58" s="137"/>
      <c r="F58" s="142" t="s">
        <v>308</v>
      </c>
      <c r="G58" s="139"/>
      <c r="H58" s="140"/>
      <c r="I58" s="166" t="s">
        <v>187</v>
      </c>
      <c r="J58" s="141"/>
      <c r="K58" s="138"/>
      <c r="L58" s="166" t="s">
        <v>51</v>
      </c>
      <c r="M58" s="141"/>
      <c r="N58" s="138"/>
      <c r="O58" s="144"/>
      <c r="P58" s="143"/>
    </row>
    <row r="59" spans="1:16" s="225" customFormat="1" x14ac:dyDescent="0.25">
      <c r="A59" s="221"/>
      <c r="B59" s="222" t="s">
        <v>257</v>
      </c>
      <c r="C59" s="223" t="s">
        <v>248</v>
      </c>
      <c r="D59" s="224"/>
      <c r="F59" s="226"/>
      <c r="G59" s="227"/>
      <c r="H59" s="228"/>
      <c r="I59" s="226"/>
      <c r="J59" s="229"/>
      <c r="K59" s="230"/>
      <c r="L59" s="226"/>
      <c r="M59" s="229"/>
      <c r="N59" s="230"/>
      <c r="O59" s="231"/>
      <c r="P59" s="232"/>
    </row>
    <row r="60" spans="1:16" s="136" customFormat="1" ht="120" x14ac:dyDescent="0.25">
      <c r="A60" s="176"/>
      <c r="B60" s="177" t="s">
        <v>258</v>
      </c>
      <c r="C60" s="220" t="s">
        <v>294</v>
      </c>
      <c r="D60" s="137"/>
      <c r="F60" s="142" t="s">
        <v>306</v>
      </c>
      <c r="G60" s="139"/>
      <c r="H60" s="140"/>
      <c r="I60" s="166" t="s">
        <v>186</v>
      </c>
      <c r="J60" s="141"/>
      <c r="K60" s="138"/>
      <c r="L60" s="166" t="s">
        <v>51</v>
      </c>
      <c r="M60" s="141"/>
      <c r="N60" s="138"/>
      <c r="O60" s="144"/>
      <c r="P60" s="143"/>
    </row>
    <row r="61" spans="1:16" s="136" customFormat="1" ht="30" x14ac:dyDescent="0.25">
      <c r="A61" s="176"/>
      <c r="B61" s="177" t="s">
        <v>259</v>
      </c>
      <c r="C61" s="220" t="s">
        <v>295</v>
      </c>
      <c r="D61" s="137"/>
      <c r="F61" s="142" t="s">
        <v>309</v>
      </c>
      <c r="G61" s="139"/>
      <c r="H61" s="140"/>
      <c r="I61" s="166" t="s">
        <v>187</v>
      </c>
      <c r="J61" s="141"/>
      <c r="K61" s="138"/>
      <c r="L61" s="166" t="s">
        <v>51</v>
      </c>
      <c r="M61" s="141"/>
      <c r="N61" s="138"/>
      <c r="O61" s="144"/>
      <c r="P61" s="143"/>
    </row>
    <row r="62" spans="1:16" s="136" customFormat="1" x14ac:dyDescent="0.25">
      <c r="A62" s="176"/>
      <c r="B62" s="177">
        <v>5.3</v>
      </c>
      <c r="C62" s="218" t="s">
        <v>272</v>
      </c>
      <c r="D62" s="137"/>
      <c r="F62" s="142"/>
      <c r="G62" s="139"/>
      <c r="H62" s="140"/>
      <c r="I62" s="179"/>
      <c r="J62" s="141"/>
      <c r="K62" s="138"/>
      <c r="L62" s="179"/>
      <c r="M62" s="141"/>
      <c r="N62" s="138"/>
      <c r="O62" s="144"/>
      <c r="P62" s="143"/>
    </row>
    <row r="63" spans="1:16" s="225" customFormat="1" x14ac:dyDescent="0.25">
      <c r="A63" s="221"/>
      <c r="B63" s="222" t="s">
        <v>262</v>
      </c>
      <c r="C63" s="223" t="s">
        <v>245</v>
      </c>
      <c r="D63" s="224"/>
      <c r="F63" s="226"/>
      <c r="G63" s="227"/>
      <c r="H63" s="228"/>
      <c r="I63" s="226"/>
      <c r="J63" s="229"/>
      <c r="K63" s="230"/>
      <c r="L63" s="226"/>
      <c r="M63" s="229"/>
      <c r="N63" s="230"/>
      <c r="O63" s="231"/>
      <c r="P63" s="232"/>
    </row>
    <row r="64" spans="1:16" s="136" customFormat="1" x14ac:dyDescent="0.25">
      <c r="A64" s="176"/>
      <c r="B64" s="177" t="s">
        <v>263</v>
      </c>
      <c r="C64" s="220" t="s">
        <v>297</v>
      </c>
      <c r="D64" s="137"/>
      <c r="F64" s="142" t="s">
        <v>300</v>
      </c>
      <c r="G64" s="139"/>
      <c r="H64" s="140"/>
      <c r="I64" s="166" t="s">
        <v>186</v>
      </c>
      <c r="J64" s="141"/>
      <c r="K64" s="138"/>
      <c r="L64" s="166" t="s">
        <v>51</v>
      </c>
      <c r="M64" s="141"/>
      <c r="N64" s="138"/>
      <c r="O64" s="144"/>
      <c r="P64" s="143"/>
    </row>
    <row r="65" spans="1:16" s="136" customFormat="1" ht="30" x14ac:dyDescent="0.25">
      <c r="A65" s="176"/>
      <c r="B65" s="177" t="s">
        <v>264</v>
      </c>
      <c r="C65" s="220" t="s">
        <v>296</v>
      </c>
      <c r="D65" s="137"/>
      <c r="F65" s="142" t="s">
        <v>301</v>
      </c>
      <c r="G65" s="139"/>
      <c r="H65" s="140"/>
      <c r="I65" s="166" t="s">
        <v>187</v>
      </c>
      <c r="J65" s="141"/>
      <c r="K65" s="138"/>
      <c r="L65" s="166" t="s">
        <v>51</v>
      </c>
      <c r="M65" s="141"/>
      <c r="N65" s="138"/>
      <c r="O65" s="144"/>
      <c r="P65" s="143"/>
    </row>
    <row r="66" spans="1:16" s="225" customFormat="1" x14ac:dyDescent="0.25">
      <c r="A66" s="221"/>
      <c r="B66" s="222" t="s">
        <v>265</v>
      </c>
      <c r="C66" s="223" t="s">
        <v>248</v>
      </c>
      <c r="D66" s="224"/>
      <c r="F66" s="226"/>
      <c r="G66" s="227"/>
      <c r="H66" s="228"/>
      <c r="I66" s="226"/>
      <c r="J66" s="229"/>
      <c r="K66" s="230"/>
      <c r="L66" s="226"/>
      <c r="M66" s="229"/>
      <c r="N66" s="230"/>
      <c r="O66" s="231"/>
      <c r="P66" s="232"/>
    </row>
    <row r="67" spans="1:16" s="136" customFormat="1" x14ac:dyDescent="0.25">
      <c r="A67" s="176"/>
      <c r="B67" s="177" t="s">
        <v>266</v>
      </c>
      <c r="C67" s="220" t="s">
        <v>298</v>
      </c>
      <c r="D67" s="137"/>
      <c r="F67" s="142" t="s">
        <v>302</v>
      </c>
      <c r="G67" s="139"/>
      <c r="H67" s="140"/>
      <c r="I67" s="166" t="s">
        <v>186</v>
      </c>
      <c r="J67" s="141"/>
      <c r="K67" s="138"/>
      <c r="L67" s="166" t="s">
        <v>51</v>
      </c>
      <c r="M67" s="141"/>
      <c r="N67" s="138"/>
      <c r="O67" s="144"/>
      <c r="P67" s="143"/>
    </row>
    <row r="68" spans="1:16" s="136" customFormat="1" ht="30" x14ac:dyDescent="0.25">
      <c r="A68" s="176"/>
      <c r="B68" s="177" t="s">
        <v>267</v>
      </c>
      <c r="C68" s="220" t="s">
        <v>299</v>
      </c>
      <c r="D68" s="137"/>
      <c r="F68" s="142" t="s">
        <v>303</v>
      </c>
      <c r="G68" s="139"/>
      <c r="H68" s="140"/>
      <c r="I68" s="166" t="s">
        <v>187</v>
      </c>
      <c r="J68" s="141"/>
      <c r="K68" s="138"/>
      <c r="L68" s="166" t="s">
        <v>51</v>
      </c>
      <c r="M68" s="141"/>
      <c r="N68" s="138"/>
      <c r="O68" s="144"/>
      <c r="P68" s="143"/>
    </row>
    <row r="69" spans="1:16" s="442" customFormat="1" x14ac:dyDescent="0.25">
      <c r="A69" s="539"/>
      <c r="B69" s="463">
        <v>5.4</v>
      </c>
      <c r="C69" s="540" t="s">
        <v>524</v>
      </c>
      <c r="D69" s="533"/>
      <c r="F69" s="541"/>
      <c r="G69" s="534"/>
      <c r="H69" s="535"/>
      <c r="I69" s="508"/>
      <c r="J69" s="536"/>
      <c r="K69" s="537"/>
      <c r="L69" s="508"/>
      <c r="M69" s="536"/>
      <c r="N69" s="537"/>
      <c r="O69" s="542"/>
      <c r="P69" s="471"/>
    </row>
    <row r="70" spans="1:16" s="442" customFormat="1" ht="30" x14ac:dyDescent="0.25">
      <c r="A70" s="539"/>
      <c r="B70" s="463" t="s">
        <v>270</v>
      </c>
      <c r="C70" s="543" t="s">
        <v>525</v>
      </c>
      <c r="D70" s="533"/>
      <c r="F70" s="541" t="s">
        <v>547</v>
      </c>
      <c r="G70" s="534"/>
      <c r="H70" s="535"/>
      <c r="I70" s="166" t="s">
        <v>186</v>
      </c>
      <c r="J70" s="536"/>
      <c r="K70" s="537"/>
      <c r="L70" s="508" t="s">
        <v>51</v>
      </c>
      <c r="M70" s="536"/>
      <c r="N70" s="537"/>
      <c r="O70" s="542" t="s">
        <v>546</v>
      </c>
      <c r="P70" s="471"/>
    </row>
    <row r="71" spans="1:16" s="442" customFormat="1" ht="30" x14ac:dyDescent="0.25">
      <c r="A71" s="539"/>
      <c r="B71" s="463" t="s">
        <v>271</v>
      </c>
      <c r="C71" s="543" t="s">
        <v>522</v>
      </c>
      <c r="D71" s="533"/>
      <c r="F71" s="541" t="s">
        <v>548</v>
      </c>
      <c r="G71" s="534"/>
      <c r="H71" s="535"/>
      <c r="I71" s="166" t="s">
        <v>187</v>
      </c>
      <c r="J71" s="536"/>
      <c r="K71" s="537"/>
      <c r="L71" s="508" t="s">
        <v>51</v>
      </c>
      <c r="M71" s="536"/>
      <c r="N71" s="537"/>
      <c r="O71" s="542" t="s">
        <v>546</v>
      </c>
      <c r="P71" s="471"/>
    </row>
    <row r="72" spans="1:16" s="71" customFormat="1" x14ac:dyDescent="0.25">
      <c r="A72" s="162"/>
      <c r="B72" s="161"/>
      <c r="C72" s="162"/>
      <c r="F72" s="76"/>
      <c r="G72" s="73"/>
      <c r="H72" s="73"/>
      <c r="I72" s="76"/>
      <c r="J72" s="72"/>
      <c r="K72" s="72"/>
      <c r="L72" s="76"/>
      <c r="M72" s="72"/>
      <c r="N72" s="72"/>
      <c r="O72" s="76"/>
      <c r="P72" s="74"/>
    </row>
    <row r="73" spans="1:16" s="12" customFormat="1" ht="15" customHeight="1" x14ac:dyDescent="0.25">
      <c r="A73" s="165"/>
      <c r="B73" s="167">
        <v>6</v>
      </c>
      <c r="C73" s="181" t="s">
        <v>242</v>
      </c>
      <c r="D73" s="13"/>
      <c r="F73" s="77"/>
      <c r="G73" s="42"/>
      <c r="H73" s="37"/>
      <c r="I73" s="166"/>
      <c r="J73" s="54"/>
      <c r="K73" s="75"/>
      <c r="L73" s="166"/>
      <c r="M73" s="54"/>
      <c r="N73" s="75"/>
      <c r="O73" s="77"/>
      <c r="P73" s="55"/>
    </row>
    <row r="74" spans="1:16" s="12" customFormat="1" ht="60" customHeight="1" x14ac:dyDescent="0.25">
      <c r="A74" s="165"/>
      <c r="B74" s="167">
        <v>6.1</v>
      </c>
      <c r="C74" s="249" t="s">
        <v>311</v>
      </c>
      <c r="D74" s="137"/>
      <c r="E74" s="136"/>
      <c r="F74" s="142" t="s">
        <v>312</v>
      </c>
      <c r="G74" s="42"/>
      <c r="H74" s="37"/>
      <c r="I74" s="166"/>
      <c r="J74" s="54"/>
      <c r="K74" s="75"/>
      <c r="L74" s="166"/>
      <c r="M74" s="54"/>
      <c r="N74" s="75"/>
      <c r="O74" s="182"/>
      <c r="P74" s="55"/>
    </row>
    <row r="75" spans="1:16" s="12" customFormat="1" ht="15" customHeight="1" x14ac:dyDescent="0.25">
      <c r="A75" s="165"/>
      <c r="B75" s="167">
        <v>6.2</v>
      </c>
      <c r="C75" s="218" t="s">
        <v>36</v>
      </c>
      <c r="D75" s="137"/>
      <c r="E75" s="136"/>
      <c r="F75" s="144"/>
      <c r="G75" s="42"/>
      <c r="H75" s="37"/>
      <c r="I75" s="166"/>
      <c r="J75" s="54"/>
      <c r="K75" s="75"/>
      <c r="L75" s="166"/>
      <c r="M75" s="54"/>
      <c r="N75" s="75"/>
      <c r="O75" s="77"/>
      <c r="P75" s="55"/>
    </row>
    <row r="76" spans="1:16" s="12" customFormat="1" ht="30" x14ac:dyDescent="0.25">
      <c r="A76" s="165"/>
      <c r="B76" s="167" t="s">
        <v>277</v>
      </c>
      <c r="C76" s="189" t="s">
        <v>310</v>
      </c>
      <c r="D76" s="137"/>
      <c r="E76" s="136"/>
      <c r="F76" s="142" t="s">
        <v>357</v>
      </c>
      <c r="G76" s="42"/>
      <c r="H76" s="37"/>
      <c r="I76" s="166" t="s">
        <v>186</v>
      </c>
      <c r="J76" s="54"/>
      <c r="K76" s="75"/>
      <c r="L76" s="166" t="s">
        <v>51</v>
      </c>
      <c r="M76" s="54"/>
      <c r="N76" s="75"/>
      <c r="O76" s="182" t="s">
        <v>235</v>
      </c>
      <c r="P76" s="55"/>
    </row>
    <row r="77" spans="1:16" s="12" customFormat="1" x14ac:dyDescent="0.25">
      <c r="A77" s="165"/>
      <c r="B77" s="167" t="s">
        <v>278</v>
      </c>
      <c r="C77" s="189" t="s">
        <v>313</v>
      </c>
      <c r="D77" s="137"/>
      <c r="E77" s="136"/>
      <c r="F77" s="142" t="s">
        <v>318</v>
      </c>
      <c r="G77" s="42"/>
      <c r="H77" s="37"/>
      <c r="I77" s="166" t="s">
        <v>187</v>
      </c>
      <c r="J77" s="54"/>
      <c r="K77" s="75"/>
      <c r="L77" s="166" t="s">
        <v>51</v>
      </c>
      <c r="M77" s="54"/>
      <c r="N77" s="75"/>
      <c r="O77" s="182"/>
      <c r="P77" s="55"/>
    </row>
    <row r="78" spans="1:16" s="12" customFormat="1" ht="15" customHeight="1" x14ac:dyDescent="0.25">
      <c r="A78" s="165"/>
      <c r="B78" s="167">
        <v>6.3</v>
      </c>
      <c r="C78" s="218" t="s">
        <v>37</v>
      </c>
      <c r="D78" s="137"/>
      <c r="E78" s="136"/>
      <c r="F78" s="144"/>
      <c r="G78" s="42"/>
      <c r="H78" s="37"/>
      <c r="I78" s="166"/>
      <c r="J78" s="54"/>
      <c r="K78" s="75"/>
      <c r="L78" s="166"/>
      <c r="M78" s="54"/>
      <c r="N78" s="75"/>
      <c r="O78" s="77"/>
      <c r="P78" s="55"/>
    </row>
    <row r="79" spans="1:16" s="12" customFormat="1" ht="30" x14ac:dyDescent="0.25">
      <c r="A79" s="165"/>
      <c r="B79" s="167" t="s">
        <v>279</v>
      </c>
      <c r="C79" s="189" t="s">
        <v>314</v>
      </c>
      <c r="D79" s="137"/>
      <c r="E79" s="136"/>
      <c r="F79" s="142" t="s">
        <v>358</v>
      </c>
      <c r="G79" s="42"/>
      <c r="H79" s="37"/>
      <c r="I79" s="166" t="s">
        <v>186</v>
      </c>
      <c r="J79" s="54"/>
      <c r="K79" s="75"/>
      <c r="L79" s="166" t="s">
        <v>51</v>
      </c>
      <c r="M79" s="54"/>
      <c r="N79" s="75"/>
      <c r="O79" s="182" t="s">
        <v>235</v>
      </c>
      <c r="P79" s="55"/>
    </row>
    <row r="80" spans="1:16" s="12" customFormat="1" x14ac:dyDescent="0.25">
      <c r="A80" s="165"/>
      <c r="B80" s="167" t="s">
        <v>280</v>
      </c>
      <c r="C80" s="189" t="s">
        <v>315</v>
      </c>
      <c r="D80" s="137"/>
      <c r="E80" s="136"/>
      <c r="F80" s="142" t="s">
        <v>318</v>
      </c>
      <c r="G80" s="42"/>
      <c r="H80" s="37"/>
      <c r="I80" s="166" t="s">
        <v>187</v>
      </c>
      <c r="J80" s="54"/>
      <c r="K80" s="75"/>
      <c r="L80" s="166" t="s">
        <v>51</v>
      </c>
      <c r="M80" s="54"/>
      <c r="N80" s="75"/>
      <c r="O80" s="182"/>
      <c r="P80" s="55"/>
    </row>
    <row r="81" spans="1:16" s="12" customFormat="1" ht="15" customHeight="1" x14ac:dyDescent="0.25">
      <c r="A81" s="165"/>
      <c r="B81" s="167">
        <v>6.4</v>
      </c>
      <c r="C81" s="218" t="s">
        <v>38</v>
      </c>
      <c r="D81" s="137"/>
      <c r="E81" s="136"/>
      <c r="F81" s="144"/>
      <c r="G81" s="42"/>
      <c r="H81" s="37"/>
      <c r="I81" s="166"/>
      <c r="J81" s="54"/>
      <c r="K81" s="75"/>
      <c r="L81" s="166"/>
      <c r="M81" s="54"/>
      <c r="N81" s="75"/>
      <c r="O81" s="77"/>
      <c r="P81" s="55"/>
    </row>
    <row r="82" spans="1:16" s="12" customFormat="1" ht="60" x14ac:dyDescent="0.25">
      <c r="A82" s="165"/>
      <c r="B82" s="167" t="s">
        <v>282</v>
      </c>
      <c r="C82" s="187" t="s">
        <v>316</v>
      </c>
      <c r="D82" s="13"/>
      <c r="F82" s="182" t="s">
        <v>234</v>
      </c>
      <c r="G82" s="42"/>
      <c r="H82" s="37"/>
      <c r="I82" s="166" t="s">
        <v>188</v>
      </c>
      <c r="J82" s="54"/>
      <c r="K82" s="75"/>
      <c r="L82" s="166" t="s">
        <v>51</v>
      </c>
      <c r="M82" s="54"/>
      <c r="N82" s="75"/>
      <c r="O82" s="142" t="s">
        <v>352</v>
      </c>
      <c r="P82" s="55"/>
    </row>
    <row r="83" spans="1:16" s="12" customFormat="1" x14ac:dyDescent="0.25">
      <c r="A83" s="165"/>
      <c r="B83" s="167" t="s">
        <v>283</v>
      </c>
      <c r="C83" s="187" t="s">
        <v>317</v>
      </c>
      <c r="D83" s="13"/>
      <c r="F83" s="182" t="s">
        <v>318</v>
      </c>
      <c r="G83" s="42"/>
      <c r="H83" s="37"/>
      <c r="I83" s="166" t="s">
        <v>189</v>
      </c>
      <c r="J83" s="54"/>
      <c r="K83" s="75"/>
      <c r="L83" s="166" t="s">
        <v>51</v>
      </c>
      <c r="M83" s="54"/>
      <c r="N83" s="75"/>
      <c r="O83" s="182"/>
      <c r="P83" s="55"/>
    </row>
    <row r="84" spans="1:16" s="12" customFormat="1" x14ac:dyDescent="0.25">
      <c r="A84" s="165"/>
      <c r="B84" s="167"/>
      <c r="C84" s="188"/>
      <c r="F84" s="166"/>
      <c r="G84" s="37"/>
      <c r="H84" s="37"/>
      <c r="I84" s="166"/>
      <c r="J84" s="47"/>
      <c r="K84" s="47"/>
      <c r="L84" s="166"/>
      <c r="M84" s="47"/>
      <c r="N84" s="47"/>
      <c r="O84" s="166"/>
      <c r="P84" s="57"/>
    </row>
    <row r="85" spans="1:16" s="67" customFormat="1" ht="18.75" x14ac:dyDescent="0.25">
      <c r="A85" s="172"/>
      <c r="B85" s="173"/>
      <c r="C85" s="174" t="s">
        <v>34</v>
      </c>
      <c r="F85" s="175"/>
      <c r="G85" s="69"/>
      <c r="H85" s="69"/>
      <c r="I85" s="175"/>
      <c r="J85" s="68"/>
      <c r="K85" s="68"/>
      <c r="L85" s="175"/>
      <c r="M85" s="68"/>
      <c r="N85" s="68"/>
      <c r="O85" s="175"/>
      <c r="P85" s="70"/>
    </row>
    <row r="86" spans="1:16" s="71" customFormat="1" x14ac:dyDescent="0.25">
      <c r="A86" s="162"/>
      <c r="B86" s="161"/>
      <c r="C86" s="162"/>
      <c r="F86" s="76"/>
      <c r="G86" s="73"/>
      <c r="H86" s="73"/>
      <c r="I86" s="76"/>
      <c r="J86" s="72"/>
      <c r="K86" s="72"/>
      <c r="L86" s="76"/>
      <c r="M86" s="72"/>
      <c r="N86" s="72"/>
      <c r="O86" s="76"/>
      <c r="P86" s="74"/>
    </row>
    <row r="87" spans="1:16" s="12" customFormat="1" x14ac:dyDescent="0.25">
      <c r="A87" s="165"/>
      <c r="B87" s="167">
        <v>7</v>
      </c>
      <c r="C87" s="164" t="s">
        <v>6</v>
      </c>
      <c r="D87" s="13"/>
      <c r="F87" s="166"/>
      <c r="G87" s="42"/>
      <c r="H87" s="37"/>
      <c r="I87" s="166"/>
      <c r="J87" s="54"/>
      <c r="K87" s="47"/>
      <c r="L87" s="166"/>
      <c r="M87" s="54"/>
      <c r="N87" s="47"/>
      <c r="O87" s="166"/>
      <c r="P87" s="55"/>
    </row>
    <row r="88" spans="1:16" s="12" customFormat="1" ht="120" x14ac:dyDescent="0.25">
      <c r="A88" s="165"/>
      <c r="B88" s="177">
        <v>7.1</v>
      </c>
      <c r="C88" s="249" t="s">
        <v>22</v>
      </c>
      <c r="D88" s="137"/>
      <c r="E88" s="136"/>
      <c r="F88" s="179" t="s">
        <v>81</v>
      </c>
      <c r="G88" s="139"/>
      <c r="H88" s="140"/>
      <c r="I88" s="179" t="s">
        <v>80</v>
      </c>
      <c r="J88" s="141"/>
      <c r="K88" s="138"/>
      <c r="L88" s="179" t="s">
        <v>51</v>
      </c>
      <c r="M88" s="141"/>
      <c r="N88" s="138"/>
      <c r="O88" s="142" t="s">
        <v>347</v>
      </c>
      <c r="P88" s="55"/>
    </row>
    <row r="89" spans="1:16" s="442" customFormat="1" ht="60" x14ac:dyDescent="0.25">
      <c r="A89" s="539"/>
      <c r="B89" s="463">
        <v>7.2</v>
      </c>
      <c r="C89" s="532" t="s">
        <v>506</v>
      </c>
      <c r="D89" s="533"/>
      <c r="F89" s="508" t="s">
        <v>518</v>
      </c>
      <c r="G89" s="534"/>
      <c r="H89" s="535"/>
      <c r="I89" s="508" t="s">
        <v>507</v>
      </c>
      <c r="J89" s="536"/>
      <c r="K89" s="537"/>
      <c r="L89" s="508" t="s">
        <v>51</v>
      </c>
      <c r="M89" s="536"/>
      <c r="N89" s="537"/>
      <c r="O89" s="541" t="s">
        <v>549</v>
      </c>
      <c r="P89" s="471"/>
    </row>
    <row r="90" spans="1:16" s="442" customFormat="1" ht="135" x14ac:dyDescent="0.25">
      <c r="A90" s="539"/>
      <c r="B90" s="463">
        <v>7.3</v>
      </c>
      <c r="C90" s="532" t="s">
        <v>535</v>
      </c>
      <c r="D90" s="533"/>
      <c r="F90" s="508" t="s">
        <v>519</v>
      </c>
      <c r="G90" s="534"/>
      <c r="H90" s="535"/>
      <c r="I90" s="508" t="s">
        <v>507</v>
      </c>
      <c r="J90" s="536"/>
      <c r="K90" s="537"/>
      <c r="L90" s="508" t="s">
        <v>51</v>
      </c>
      <c r="M90" s="536"/>
      <c r="N90" s="537"/>
      <c r="O90" s="541" t="s">
        <v>549</v>
      </c>
      <c r="P90" s="471"/>
    </row>
    <row r="91" spans="1:16" s="442" customFormat="1" x14ac:dyDescent="0.25">
      <c r="A91" s="539"/>
      <c r="B91" s="463">
        <v>7.4</v>
      </c>
      <c r="C91" s="532" t="s">
        <v>328</v>
      </c>
      <c r="D91" s="533"/>
      <c r="F91" s="508" t="s">
        <v>329</v>
      </c>
      <c r="G91" s="534"/>
      <c r="H91" s="535"/>
      <c r="I91" s="508" t="s">
        <v>80</v>
      </c>
      <c r="J91" s="536"/>
      <c r="K91" s="537"/>
      <c r="L91" s="508" t="s">
        <v>51</v>
      </c>
      <c r="M91" s="536"/>
      <c r="N91" s="537"/>
      <c r="O91" s="541"/>
      <c r="P91" s="471"/>
    </row>
    <row r="92" spans="1:16" s="442" customFormat="1" ht="60" x14ac:dyDescent="0.25">
      <c r="A92" s="539"/>
      <c r="B92" s="463">
        <v>7.5</v>
      </c>
      <c r="C92" s="532" t="s">
        <v>532</v>
      </c>
      <c r="D92" s="533"/>
      <c r="F92" s="508" t="s">
        <v>550</v>
      </c>
      <c r="G92" s="534"/>
      <c r="H92" s="535"/>
      <c r="I92" s="508" t="s">
        <v>507</v>
      </c>
      <c r="J92" s="536"/>
      <c r="K92" s="537"/>
      <c r="L92" s="508" t="s">
        <v>51</v>
      </c>
      <c r="M92" s="536"/>
      <c r="N92" s="537"/>
      <c r="O92" s="541" t="s">
        <v>549</v>
      </c>
      <c r="P92" s="471"/>
    </row>
    <row r="93" spans="1:16" s="442" customFormat="1" ht="150" x14ac:dyDescent="0.25">
      <c r="A93" s="539"/>
      <c r="B93" s="463">
        <v>7.6</v>
      </c>
      <c r="C93" s="532" t="s">
        <v>533</v>
      </c>
      <c r="D93" s="533"/>
      <c r="F93" s="508" t="s">
        <v>551</v>
      </c>
      <c r="G93" s="534"/>
      <c r="H93" s="535"/>
      <c r="I93" s="508" t="s">
        <v>507</v>
      </c>
      <c r="J93" s="536"/>
      <c r="K93" s="537"/>
      <c r="L93" s="508" t="s">
        <v>51</v>
      </c>
      <c r="M93" s="536"/>
      <c r="N93" s="537"/>
      <c r="O93" s="541" t="s">
        <v>549</v>
      </c>
      <c r="P93" s="471"/>
    </row>
    <row r="94" spans="1:16" s="12" customFormat="1" x14ac:dyDescent="0.25">
      <c r="A94" s="165"/>
      <c r="B94" s="463">
        <v>7.7</v>
      </c>
      <c r="C94" s="249" t="s">
        <v>86</v>
      </c>
      <c r="D94" s="137"/>
      <c r="E94" s="136"/>
      <c r="F94" s="179"/>
      <c r="G94" s="139"/>
      <c r="H94" s="140"/>
      <c r="I94" s="179"/>
      <c r="J94" s="141"/>
      <c r="K94" s="138"/>
      <c r="L94" s="179"/>
      <c r="M94" s="141"/>
      <c r="N94" s="138"/>
      <c r="O94" s="142"/>
      <c r="P94" s="55"/>
    </row>
    <row r="95" spans="1:16" s="12" customFormat="1" ht="210" x14ac:dyDescent="0.25">
      <c r="A95" s="165"/>
      <c r="B95" s="463" t="s">
        <v>536</v>
      </c>
      <c r="C95" s="189" t="s">
        <v>88</v>
      </c>
      <c r="D95" s="137"/>
      <c r="E95" s="136"/>
      <c r="F95" s="179" t="s">
        <v>87</v>
      </c>
      <c r="G95" s="139"/>
      <c r="H95" s="140"/>
      <c r="I95" s="179" t="s">
        <v>61</v>
      </c>
      <c r="J95" s="141"/>
      <c r="K95" s="138"/>
      <c r="L95" s="179" t="s">
        <v>51</v>
      </c>
      <c r="M95" s="141"/>
      <c r="N95" s="138"/>
      <c r="O95" s="142" t="s">
        <v>348</v>
      </c>
      <c r="P95" s="55"/>
    </row>
    <row r="96" spans="1:16" s="12" customFormat="1" ht="60" x14ac:dyDescent="0.25">
      <c r="A96" s="165"/>
      <c r="B96" s="463" t="s">
        <v>537</v>
      </c>
      <c r="C96" s="189" t="s">
        <v>83</v>
      </c>
      <c r="D96" s="137"/>
      <c r="E96" s="136"/>
      <c r="F96" s="179" t="s">
        <v>85</v>
      </c>
      <c r="G96" s="139"/>
      <c r="H96" s="140"/>
      <c r="I96" s="179" t="s">
        <v>61</v>
      </c>
      <c r="J96" s="141"/>
      <c r="K96" s="138"/>
      <c r="L96" s="179" t="s">
        <v>51</v>
      </c>
      <c r="M96" s="141"/>
      <c r="N96" s="138"/>
      <c r="O96" s="142" t="s">
        <v>349</v>
      </c>
      <c r="P96" s="55"/>
    </row>
    <row r="97" spans="1:16" s="12" customFormat="1" ht="60" x14ac:dyDescent="0.25">
      <c r="A97" s="165"/>
      <c r="B97" s="463" t="s">
        <v>538</v>
      </c>
      <c r="C97" s="189" t="s">
        <v>84</v>
      </c>
      <c r="D97" s="137"/>
      <c r="E97" s="136"/>
      <c r="F97" s="179" t="s">
        <v>82</v>
      </c>
      <c r="G97" s="139"/>
      <c r="H97" s="140"/>
      <c r="I97" s="179" t="s">
        <v>61</v>
      </c>
      <c r="J97" s="141"/>
      <c r="K97" s="138"/>
      <c r="L97" s="179" t="s">
        <v>51</v>
      </c>
      <c r="M97" s="141"/>
      <c r="N97" s="138"/>
      <c r="O97" s="142" t="s">
        <v>346</v>
      </c>
      <c r="P97" s="55"/>
    </row>
    <row r="98" spans="1:16" s="12" customFormat="1" ht="60" x14ac:dyDescent="0.25">
      <c r="A98" s="165"/>
      <c r="B98" s="463" t="s">
        <v>539</v>
      </c>
      <c r="C98" s="189" t="s">
        <v>21</v>
      </c>
      <c r="D98" s="137"/>
      <c r="E98" s="136"/>
      <c r="F98" s="179" t="s">
        <v>89</v>
      </c>
      <c r="G98" s="139"/>
      <c r="H98" s="140"/>
      <c r="I98" s="179" t="s">
        <v>80</v>
      </c>
      <c r="J98" s="141"/>
      <c r="K98" s="138"/>
      <c r="L98" s="179" t="s">
        <v>51</v>
      </c>
      <c r="M98" s="141"/>
      <c r="N98" s="138"/>
      <c r="O98" s="142" t="s">
        <v>348</v>
      </c>
      <c r="P98" s="55"/>
    </row>
    <row r="99" spans="1:16" s="71" customFormat="1" x14ac:dyDescent="0.25">
      <c r="A99" s="162"/>
      <c r="B99" s="161"/>
      <c r="C99" s="162"/>
      <c r="F99" s="76"/>
      <c r="G99" s="73"/>
      <c r="H99" s="73"/>
      <c r="I99" s="76"/>
      <c r="J99" s="72"/>
      <c r="K99" s="72"/>
      <c r="L99" s="76"/>
      <c r="M99" s="72"/>
      <c r="N99" s="72"/>
      <c r="O99" s="76"/>
      <c r="P99" s="74"/>
    </row>
    <row r="100" spans="1:16" s="442" customFormat="1" x14ac:dyDescent="0.25">
      <c r="A100" s="539"/>
      <c r="B100" s="463">
        <v>8</v>
      </c>
      <c r="C100" s="544" t="s">
        <v>541</v>
      </c>
      <c r="D100" s="533"/>
      <c r="F100" s="508"/>
      <c r="G100" s="534"/>
      <c r="H100" s="535"/>
      <c r="I100" s="508"/>
      <c r="J100" s="536"/>
      <c r="K100" s="537"/>
      <c r="L100" s="508"/>
      <c r="M100" s="536"/>
      <c r="N100" s="537"/>
      <c r="O100" s="508"/>
      <c r="P100" s="471"/>
    </row>
    <row r="101" spans="1:16" s="442" customFormat="1" ht="60" x14ac:dyDescent="0.25">
      <c r="A101" s="539"/>
      <c r="B101" s="463">
        <v>8.1</v>
      </c>
      <c r="C101" s="532" t="s">
        <v>508</v>
      </c>
      <c r="D101" s="533"/>
      <c r="F101" s="508" t="s">
        <v>513</v>
      </c>
      <c r="G101" s="534"/>
      <c r="H101" s="535"/>
      <c r="I101" s="508" t="s">
        <v>515</v>
      </c>
      <c r="J101" s="536"/>
      <c r="K101" s="537"/>
      <c r="L101" s="508" t="s">
        <v>51</v>
      </c>
      <c r="M101" s="536"/>
      <c r="N101" s="537"/>
      <c r="O101" s="541" t="s">
        <v>552</v>
      </c>
      <c r="P101" s="471"/>
    </row>
    <row r="102" spans="1:16" s="442" customFormat="1" ht="75" x14ac:dyDescent="0.25">
      <c r="A102" s="539"/>
      <c r="B102" s="463">
        <v>8.1999999999999993</v>
      </c>
      <c r="C102" s="532" t="s">
        <v>509</v>
      </c>
      <c r="D102" s="533"/>
      <c r="F102" s="508" t="s">
        <v>512</v>
      </c>
      <c r="G102" s="534"/>
      <c r="H102" s="535"/>
      <c r="I102" s="508" t="s">
        <v>515</v>
      </c>
      <c r="J102" s="536"/>
      <c r="K102" s="537"/>
      <c r="L102" s="508" t="s">
        <v>51</v>
      </c>
      <c r="M102" s="536"/>
      <c r="N102" s="537"/>
      <c r="O102" s="541" t="s">
        <v>553</v>
      </c>
      <c r="P102" s="471"/>
    </row>
    <row r="103" spans="1:16" s="442" customFormat="1" ht="90" x14ac:dyDescent="0.25">
      <c r="A103" s="539"/>
      <c r="B103" s="463">
        <v>8.3000000000000007</v>
      </c>
      <c r="C103" s="532" t="s">
        <v>510</v>
      </c>
      <c r="D103" s="533"/>
      <c r="F103" s="508" t="s">
        <v>516</v>
      </c>
      <c r="G103" s="534"/>
      <c r="H103" s="535"/>
      <c r="I103" s="508" t="s">
        <v>514</v>
      </c>
      <c r="J103" s="536"/>
      <c r="K103" s="537"/>
      <c r="L103" s="508" t="s">
        <v>51</v>
      </c>
      <c r="M103" s="536"/>
      <c r="N103" s="537"/>
      <c r="O103" s="541" t="s">
        <v>552</v>
      </c>
      <c r="P103" s="471"/>
    </row>
    <row r="104" spans="1:16" s="442" customFormat="1" ht="105" x14ac:dyDescent="0.25">
      <c r="A104" s="539"/>
      <c r="B104" s="463">
        <v>8.4</v>
      </c>
      <c r="C104" s="532" t="s">
        <v>511</v>
      </c>
      <c r="D104" s="533"/>
      <c r="F104" s="508" t="s">
        <v>517</v>
      </c>
      <c r="G104" s="534"/>
      <c r="H104" s="535"/>
      <c r="I104" s="508" t="s">
        <v>514</v>
      </c>
      <c r="J104" s="536"/>
      <c r="K104" s="537"/>
      <c r="L104" s="508" t="s">
        <v>51</v>
      </c>
      <c r="M104" s="536"/>
      <c r="N104" s="537"/>
      <c r="O104" s="541" t="s">
        <v>553</v>
      </c>
      <c r="P104" s="471"/>
    </row>
    <row r="105" spans="1:16" s="71" customFormat="1" x14ac:dyDescent="0.25">
      <c r="A105" s="162"/>
      <c r="B105" s="161"/>
      <c r="C105" s="162"/>
      <c r="F105" s="76"/>
      <c r="G105" s="73"/>
      <c r="H105" s="73"/>
      <c r="I105" s="76"/>
      <c r="J105" s="72"/>
      <c r="K105" s="72"/>
      <c r="L105" s="76"/>
      <c r="M105" s="72"/>
      <c r="N105" s="72"/>
      <c r="O105" s="76"/>
      <c r="P105" s="74"/>
    </row>
    <row r="106" spans="1:16" s="12" customFormat="1" x14ac:dyDescent="0.25">
      <c r="A106" s="165"/>
      <c r="B106" s="167">
        <v>9</v>
      </c>
      <c r="C106" s="164" t="s">
        <v>92</v>
      </c>
      <c r="D106" s="13"/>
      <c r="F106" s="166"/>
      <c r="G106" s="42"/>
      <c r="H106" s="37"/>
      <c r="I106" s="166"/>
      <c r="J106" s="54"/>
      <c r="K106" s="47"/>
      <c r="L106" s="166"/>
      <c r="M106" s="54"/>
      <c r="N106" s="47"/>
      <c r="O106" s="166"/>
      <c r="P106" s="55"/>
    </row>
    <row r="107" spans="1:16" s="12" customFormat="1" ht="90" x14ac:dyDescent="0.25">
      <c r="A107" s="165"/>
      <c r="B107" s="250">
        <v>9.1</v>
      </c>
      <c r="C107" s="249" t="s">
        <v>355</v>
      </c>
      <c r="D107" s="137"/>
      <c r="E107" s="136"/>
      <c r="F107" s="179" t="s">
        <v>406</v>
      </c>
      <c r="G107" s="139"/>
      <c r="H107" s="140"/>
      <c r="I107" s="179" t="s">
        <v>186</v>
      </c>
      <c r="J107" s="141"/>
      <c r="K107" s="138"/>
      <c r="L107" s="179" t="s">
        <v>51</v>
      </c>
      <c r="M107" s="141"/>
      <c r="N107" s="138"/>
      <c r="O107" s="142" t="s">
        <v>353</v>
      </c>
      <c r="P107" s="55"/>
    </row>
    <row r="108" spans="1:16" s="12" customFormat="1" ht="75" x14ac:dyDescent="0.25">
      <c r="A108" s="165"/>
      <c r="B108" s="177">
        <v>9.1999999999999993</v>
      </c>
      <c r="C108" s="249" t="s">
        <v>330</v>
      </c>
      <c r="D108" s="137"/>
      <c r="E108" s="136"/>
      <c r="F108" s="179" t="s">
        <v>354</v>
      </c>
      <c r="G108" s="139"/>
      <c r="H108" s="140"/>
      <c r="I108" s="179" t="s">
        <v>61</v>
      </c>
      <c r="J108" s="141"/>
      <c r="K108" s="138"/>
      <c r="L108" s="179" t="s">
        <v>51</v>
      </c>
      <c r="M108" s="141"/>
      <c r="N108" s="138"/>
      <c r="O108" s="142" t="s">
        <v>353</v>
      </c>
      <c r="P108" s="55"/>
    </row>
    <row r="109" spans="1:16" s="71" customFormat="1" x14ac:dyDescent="0.25">
      <c r="A109" s="162"/>
      <c r="B109" s="161"/>
      <c r="F109" s="76"/>
      <c r="G109" s="73"/>
      <c r="H109" s="73"/>
      <c r="I109" s="76"/>
      <c r="J109" s="72"/>
      <c r="K109" s="72"/>
      <c r="L109" s="76"/>
      <c r="M109" s="72"/>
      <c r="N109" s="72"/>
      <c r="O109" s="76"/>
      <c r="P109" s="74"/>
    </row>
    <row r="110" spans="1:16" x14ac:dyDescent="0.25">
      <c r="C110" s="17"/>
    </row>
    <row r="111" spans="1:16" x14ac:dyDescent="0.25">
      <c r="C111" s="17"/>
    </row>
    <row r="112" spans="1:16" x14ac:dyDescent="0.25">
      <c r="C112" s="17"/>
    </row>
    <row r="113" spans="3:3" x14ac:dyDescent="0.25">
      <c r="C113" s="17"/>
    </row>
  </sheetData>
  <mergeCells count="1">
    <mergeCell ref="C1:P1"/>
  </mergeCells>
  <pageMargins left="0.7" right="0.7" top="0.75" bottom="0.75" header="0.3" footer="0.3"/>
  <pageSetup paperSize="3"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3"/>
  <sheetViews>
    <sheetView showGridLines="0" workbookViewId="0"/>
  </sheetViews>
  <sheetFormatPr defaultRowHeight="15" x14ac:dyDescent="0.25"/>
  <cols>
    <col min="1" max="1" width="7" customWidth="1"/>
    <col min="2" max="2" width="25.5703125" customWidth="1"/>
    <col min="3" max="4" width="10.7109375" customWidth="1"/>
    <col min="5" max="5" width="60.7109375" customWidth="1"/>
    <col min="6" max="6" width="62" customWidth="1"/>
  </cols>
  <sheetData>
    <row r="2" spans="2:6" ht="15.75" thickBot="1" x14ac:dyDescent="0.3"/>
    <row r="3" spans="2:6" s="487" customFormat="1" ht="30" x14ac:dyDescent="0.25">
      <c r="B3" s="489" t="s">
        <v>501</v>
      </c>
      <c r="C3" s="490" t="s">
        <v>502</v>
      </c>
      <c r="D3" s="490" t="s">
        <v>505</v>
      </c>
      <c r="E3" s="490" t="s">
        <v>503</v>
      </c>
      <c r="F3" s="491" t="s">
        <v>504</v>
      </c>
    </row>
    <row r="4" spans="2:6" x14ac:dyDescent="0.25">
      <c r="B4" s="492"/>
      <c r="C4" s="488"/>
      <c r="D4" s="488"/>
      <c r="E4" s="488"/>
      <c r="F4" s="493"/>
    </row>
    <row r="5" spans="2:6" x14ac:dyDescent="0.25">
      <c r="B5" s="492"/>
      <c r="C5" s="488"/>
      <c r="D5" s="488"/>
      <c r="E5" s="488"/>
      <c r="F5" s="493"/>
    </row>
    <row r="6" spans="2:6" x14ac:dyDescent="0.25">
      <c r="B6" s="492"/>
      <c r="C6" s="488"/>
      <c r="D6" s="488"/>
      <c r="E6" s="488"/>
      <c r="F6" s="493"/>
    </row>
    <row r="7" spans="2:6" ht="15.75" thickBot="1" x14ac:dyDescent="0.3">
      <c r="B7" s="498"/>
      <c r="C7" s="499"/>
      <c r="D7" s="499"/>
      <c r="E7" s="499"/>
      <c r="F7" s="500"/>
    </row>
    <row r="9" spans="2:6" x14ac:dyDescent="0.25">
      <c r="B9" s="495" t="s">
        <v>118</v>
      </c>
    </row>
    <row r="10" spans="2:6" x14ac:dyDescent="0.25">
      <c r="B10" s="496" t="s">
        <v>530</v>
      </c>
    </row>
    <row r="11" spans="2:6" x14ac:dyDescent="0.25">
      <c r="B11" s="496" t="s">
        <v>554</v>
      </c>
    </row>
    <row r="12" spans="2:6" x14ac:dyDescent="0.25">
      <c r="B12" s="497" t="s">
        <v>555</v>
      </c>
    </row>
    <row r="13" spans="2:6" x14ac:dyDescent="0.25">
      <c r="B13" s="496" t="s">
        <v>531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R123"/>
  <sheetViews>
    <sheetView showGridLines="0" zoomScale="85" zoomScaleNormal="85" workbookViewId="0">
      <pane ySplit="13" topLeftCell="A14" activePane="bottomLeft" state="frozen"/>
      <selection pane="bottomLeft" activeCell="A14" sqref="A14"/>
    </sheetView>
  </sheetViews>
  <sheetFormatPr defaultRowHeight="15" outlineLevelRow="1" x14ac:dyDescent="0.25"/>
  <cols>
    <col min="1" max="1" width="8.140625" bestFit="1" customWidth="1"/>
    <col min="2" max="2" width="28.5703125" customWidth="1"/>
    <col min="3" max="3" width="70.28515625" customWidth="1"/>
    <col min="4" max="4" width="6.5703125" bestFit="1" customWidth="1"/>
    <col min="5" max="5" width="2.140625" customWidth="1"/>
    <col min="6" max="6" width="9.140625" style="402" customWidth="1"/>
    <col min="7" max="8" width="2.140625" style="402" customWidth="1"/>
    <col min="9" max="9" width="9.140625" style="402"/>
    <col min="10" max="11" width="2.140625" style="402" customWidth="1"/>
    <col min="12" max="12" width="9.140625" style="402"/>
    <col min="13" max="14" width="2.140625" style="402" customWidth="1"/>
    <col min="15" max="15" width="9.140625" style="402"/>
    <col min="16" max="17" width="2.140625" style="402" customWidth="1"/>
    <col min="18" max="18" width="9.140625" style="402"/>
    <col min="19" max="20" width="2.140625" customWidth="1"/>
    <col min="21" max="21" width="88.140625" style="356" customWidth="1"/>
    <col min="22" max="24" width="2.140625" style="56" customWidth="1"/>
    <col min="25" max="25" width="9.140625" style="18" customWidth="1"/>
    <col min="26" max="26" width="10.140625" style="18" customWidth="1"/>
    <col min="27" max="27" width="9.140625" style="18"/>
  </cols>
  <sheetData>
    <row r="1" spans="1:44" s="18" customFormat="1" ht="56.25" customHeight="1" x14ac:dyDescent="0.25">
      <c r="A1" s="330"/>
      <c r="B1" s="265"/>
      <c r="C1" s="270" t="s">
        <v>401</v>
      </c>
      <c r="D1" s="270"/>
      <c r="E1" s="270"/>
      <c r="F1" s="396"/>
      <c r="G1" s="396"/>
      <c r="H1" s="396"/>
      <c r="I1" s="396"/>
      <c r="J1" s="396"/>
      <c r="K1" s="396"/>
      <c r="L1" s="396"/>
      <c r="M1" s="396"/>
      <c r="N1" s="396"/>
      <c r="O1" s="396"/>
      <c r="P1" s="396"/>
      <c r="Q1" s="396"/>
      <c r="R1" s="396"/>
      <c r="S1" s="270"/>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44" s="18" customFormat="1" outlineLevel="1" collapsed="1" x14ac:dyDescent="0.25">
      <c r="A2" s="331"/>
      <c r="B2" s="258" t="s">
        <v>23</v>
      </c>
      <c r="C2" s="271"/>
      <c r="D2" s="271"/>
      <c r="E2" s="271"/>
      <c r="F2" s="403"/>
      <c r="G2" s="403"/>
      <c r="H2" s="403"/>
      <c r="I2" s="403"/>
      <c r="J2" s="403"/>
      <c r="K2" s="403"/>
      <c r="L2" s="403"/>
      <c r="M2" s="403"/>
      <c r="N2" s="403"/>
      <c r="O2" s="403"/>
      <c r="P2" s="403"/>
      <c r="Q2" s="403"/>
      <c r="R2" s="403"/>
      <c r="S2" s="271"/>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row>
    <row r="3" spans="1:44" s="18" customFormat="1" outlineLevel="1" x14ac:dyDescent="0.25">
      <c r="A3" s="331"/>
      <c r="B3" s="258" t="s">
        <v>39</v>
      </c>
      <c r="C3" s="271"/>
      <c r="D3" s="271"/>
      <c r="E3" s="271"/>
      <c r="F3" s="403"/>
      <c r="G3" s="403"/>
      <c r="H3" s="403"/>
      <c r="I3" s="403"/>
      <c r="J3" s="403"/>
      <c r="K3" s="403"/>
      <c r="L3" s="403"/>
      <c r="M3" s="403"/>
      <c r="N3" s="403"/>
      <c r="O3" s="403"/>
      <c r="P3" s="403"/>
      <c r="Q3" s="403"/>
      <c r="R3" s="403"/>
      <c r="S3" s="271"/>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1:44" s="18" customFormat="1" outlineLevel="1" x14ac:dyDescent="0.25">
      <c r="A4" s="331"/>
      <c r="B4" s="258" t="s">
        <v>4</v>
      </c>
      <c r="C4" s="322" t="s">
        <v>35</v>
      </c>
      <c r="D4" s="322"/>
      <c r="E4" s="322"/>
      <c r="F4" s="404"/>
      <c r="G4" s="404"/>
      <c r="H4" s="404"/>
      <c r="I4" s="404"/>
      <c r="J4" s="404"/>
      <c r="K4" s="404"/>
      <c r="L4" s="404"/>
      <c r="M4" s="404"/>
      <c r="N4" s="404"/>
      <c r="O4" s="404"/>
      <c r="P4" s="404"/>
      <c r="Q4" s="404"/>
      <c r="R4" s="405"/>
      <c r="S4" s="322"/>
      <c r="U4" s="271"/>
      <c r="V4" s="271"/>
      <c r="W4" s="271"/>
      <c r="X4" s="271"/>
      <c r="Y4" s="267"/>
      <c r="Z4" s="267"/>
      <c r="AA4" s="267"/>
      <c r="AB4" s="267"/>
      <c r="AC4" s="267"/>
      <c r="AD4" s="268"/>
      <c r="AE4" s="267"/>
      <c r="AF4" s="267"/>
      <c r="AG4" s="268"/>
      <c r="AH4" s="267"/>
      <c r="AI4" s="267"/>
      <c r="AJ4" s="30"/>
    </row>
    <row r="5" spans="1:44" s="18" customFormat="1" outlineLevel="1" x14ac:dyDescent="0.25">
      <c r="A5" s="331"/>
      <c r="B5" s="258" t="s">
        <v>5</v>
      </c>
      <c r="C5" s="271"/>
      <c r="D5" s="271"/>
      <c r="E5" s="271"/>
      <c r="F5" s="403"/>
      <c r="G5" s="403"/>
      <c r="H5" s="403"/>
      <c r="I5" s="403"/>
      <c r="J5" s="403"/>
      <c r="K5" s="403"/>
      <c r="L5" s="403"/>
      <c r="M5" s="403"/>
      <c r="N5" s="403"/>
      <c r="O5" s="403"/>
      <c r="P5" s="403"/>
      <c r="Q5" s="403"/>
      <c r="R5" s="403"/>
      <c r="S5" s="271"/>
      <c r="U5" s="271"/>
      <c r="V5" s="271"/>
      <c r="W5" s="271"/>
      <c r="X5" s="271"/>
      <c r="Y5" s="267"/>
      <c r="Z5" s="267"/>
      <c r="AA5" s="267"/>
      <c r="AB5" s="267"/>
      <c r="AC5" s="267"/>
      <c r="AD5" s="268"/>
      <c r="AE5" s="267"/>
      <c r="AF5" s="267"/>
      <c r="AG5" s="268"/>
      <c r="AH5" s="267"/>
      <c r="AI5" s="267"/>
      <c r="AJ5" s="30"/>
    </row>
    <row r="6" spans="1:44" s="18" customFormat="1" outlineLevel="1" x14ac:dyDescent="0.25">
      <c r="A6" s="331"/>
      <c r="B6" s="258" t="s">
        <v>47</v>
      </c>
      <c r="C6" s="322" t="s">
        <v>3</v>
      </c>
      <c r="D6" s="322"/>
      <c r="E6" s="322"/>
      <c r="F6" s="404"/>
      <c r="G6" s="404"/>
      <c r="H6" s="404"/>
      <c r="I6" s="404"/>
      <c r="J6" s="404"/>
      <c r="K6" s="404"/>
      <c r="L6" s="404"/>
      <c r="M6" s="404"/>
      <c r="N6" s="404"/>
      <c r="O6" s="404"/>
      <c r="P6" s="404"/>
      <c r="Q6" s="404"/>
      <c r="R6" s="405"/>
      <c r="S6" s="322"/>
      <c r="U6" s="271"/>
      <c r="V6" s="271"/>
      <c r="W6" s="271"/>
      <c r="X6" s="271"/>
      <c r="Y6" s="267"/>
      <c r="Z6" s="267"/>
      <c r="AA6" s="267"/>
      <c r="AB6" s="267"/>
      <c r="AC6" s="267"/>
      <c r="AD6" s="268"/>
      <c r="AE6" s="267"/>
      <c r="AF6" s="267"/>
      <c r="AG6" s="268"/>
      <c r="AH6" s="267"/>
      <c r="AI6" s="267"/>
      <c r="AJ6" s="30"/>
    </row>
    <row r="7" spans="1:44" s="18" customFormat="1" ht="16.149999999999999" customHeight="1" outlineLevel="1" x14ac:dyDescent="0.25">
      <c r="A7" s="331"/>
      <c r="B7" s="269" t="s">
        <v>2</v>
      </c>
      <c r="C7" s="272"/>
      <c r="D7" s="272"/>
      <c r="E7" s="272"/>
      <c r="F7" s="406"/>
      <c r="G7" s="406"/>
      <c r="H7" s="406"/>
      <c r="I7" s="406"/>
      <c r="J7" s="406"/>
      <c r="K7" s="406"/>
      <c r="L7" s="406"/>
      <c r="M7" s="406"/>
      <c r="N7" s="406"/>
      <c r="O7" s="406"/>
      <c r="P7" s="406"/>
      <c r="Q7" s="406"/>
      <c r="R7" s="407"/>
      <c r="S7" s="272"/>
      <c r="U7" s="353"/>
      <c r="V7" s="322"/>
      <c r="W7" s="322"/>
      <c r="X7" s="322"/>
      <c r="Y7" s="267"/>
      <c r="Z7" s="267"/>
      <c r="AA7" s="267"/>
      <c r="AB7" s="267"/>
      <c r="AC7" s="267"/>
      <c r="AD7" s="268"/>
      <c r="AE7" s="267"/>
      <c r="AF7" s="267"/>
      <c r="AG7" s="268"/>
      <c r="AH7" s="267"/>
      <c r="AI7" s="267"/>
      <c r="AJ7" s="30"/>
    </row>
    <row r="8" spans="1:44" s="12" customFormat="1" x14ac:dyDescent="0.25">
      <c r="A8" s="332"/>
      <c r="B8" s="310"/>
      <c r="C8" s="311"/>
      <c r="D8" s="311"/>
      <c r="E8" s="311"/>
      <c r="F8" s="408"/>
      <c r="G8" s="408"/>
      <c r="H8" s="408"/>
      <c r="I8" s="408"/>
      <c r="J8" s="408"/>
      <c r="K8" s="408"/>
      <c r="L8" s="408"/>
      <c r="M8" s="408"/>
      <c r="N8" s="408"/>
      <c r="O8" s="408"/>
      <c r="P8" s="408"/>
      <c r="Q8" s="408"/>
      <c r="R8" s="408"/>
      <c r="S8" s="311"/>
      <c r="U8" s="398"/>
      <c r="V8" s="399"/>
      <c r="W8" s="399"/>
      <c r="X8" s="322"/>
      <c r="Y8" s="267"/>
      <c r="Z8" s="267"/>
      <c r="AA8" s="267"/>
      <c r="AB8" s="267"/>
      <c r="AC8" s="267"/>
      <c r="AD8" s="268"/>
      <c r="AE8" s="267"/>
      <c r="AF8" s="267"/>
      <c r="AG8" s="268"/>
      <c r="AH8" s="267"/>
      <c r="AI8" s="267"/>
      <c r="AJ8" s="30"/>
      <c r="AK8" s="18"/>
      <c r="AL8" s="18"/>
      <c r="AM8" s="18"/>
      <c r="AN8" s="18"/>
      <c r="AO8" s="18"/>
      <c r="AP8" s="18"/>
      <c r="AQ8" s="18"/>
      <c r="AR8" s="18"/>
    </row>
    <row r="9" spans="1:44" s="288" customFormat="1" ht="6" customHeight="1" x14ac:dyDescent="0.25">
      <c r="A9" s="333"/>
      <c r="B9" s="273"/>
      <c r="C9" s="279"/>
      <c r="D9" s="314"/>
      <c r="E9" s="275"/>
      <c r="F9" s="276"/>
      <c r="G9" s="409"/>
      <c r="H9" s="410"/>
      <c r="I9" s="276"/>
      <c r="J9" s="409"/>
      <c r="K9" s="275"/>
      <c r="L9" s="276"/>
      <c r="M9" s="409"/>
      <c r="N9" s="275"/>
      <c r="O9" s="276"/>
      <c r="P9" s="409"/>
      <c r="Q9" s="275"/>
      <c r="R9" s="276"/>
      <c r="S9" s="314"/>
      <c r="T9" s="464"/>
      <c r="U9" s="279"/>
      <c r="V9" s="314"/>
      <c r="W9" s="279"/>
      <c r="X9" s="279"/>
      <c r="Y9" s="285"/>
      <c r="Z9" s="285"/>
      <c r="AA9" s="285"/>
      <c r="AB9" s="285"/>
      <c r="AC9" s="285"/>
      <c r="AD9" s="286"/>
      <c r="AE9" s="285"/>
      <c r="AF9" s="285"/>
      <c r="AG9" s="286"/>
      <c r="AH9" s="285"/>
      <c r="AI9" s="285"/>
      <c r="AJ9" s="287"/>
    </row>
    <row r="10" spans="1:44" s="292" customFormat="1" x14ac:dyDescent="0.25">
      <c r="A10" s="334"/>
      <c r="B10" s="273"/>
      <c r="C10" s="273"/>
      <c r="D10" s="315"/>
      <c r="E10" s="274"/>
      <c r="F10" s="274" t="s">
        <v>101</v>
      </c>
      <c r="G10" s="411"/>
      <c r="H10" s="274"/>
      <c r="I10" s="274" t="s">
        <v>1</v>
      </c>
      <c r="J10" s="411"/>
      <c r="K10" s="274"/>
      <c r="L10" s="274" t="s">
        <v>0</v>
      </c>
      <c r="M10" s="411"/>
      <c r="N10" s="274"/>
      <c r="O10" s="274" t="s">
        <v>99</v>
      </c>
      <c r="P10" s="411"/>
      <c r="Q10" s="274"/>
      <c r="R10" s="274" t="s">
        <v>100</v>
      </c>
      <c r="S10" s="315"/>
      <c r="T10" s="465"/>
      <c r="U10" s="281"/>
      <c r="V10" s="315"/>
      <c r="W10" s="280"/>
      <c r="X10" s="282"/>
      <c r="Y10" s="285"/>
      <c r="Z10" s="285"/>
      <c r="AA10" s="285"/>
      <c r="AB10" s="289"/>
      <c r="AC10" s="289"/>
      <c r="AD10" s="290"/>
      <c r="AE10" s="289"/>
      <c r="AF10" s="289"/>
      <c r="AG10" s="290"/>
      <c r="AH10" s="289"/>
      <c r="AI10" s="289"/>
      <c r="AJ10" s="291"/>
    </row>
    <row r="11" spans="1:44" s="292" customFormat="1" x14ac:dyDescent="0.25">
      <c r="A11" s="308" t="s">
        <v>24</v>
      </c>
      <c r="B11" s="552" t="s">
        <v>361</v>
      </c>
      <c r="C11" s="553"/>
      <c r="D11" s="315"/>
      <c r="E11" s="274"/>
      <c r="F11" s="309"/>
      <c r="G11" s="411"/>
      <c r="H11" s="274"/>
      <c r="I11" s="309">
        <v>2019</v>
      </c>
      <c r="J11" s="411"/>
      <c r="K11" s="274"/>
      <c r="L11" s="309">
        <v>2020</v>
      </c>
      <c r="M11" s="411"/>
      <c r="N11" s="274"/>
      <c r="O11" s="309">
        <v>2021</v>
      </c>
      <c r="P11" s="411"/>
      <c r="Q11" s="274"/>
      <c r="R11" s="309"/>
      <c r="S11" s="315"/>
      <c r="T11" s="465"/>
      <c r="U11" s="400" t="s">
        <v>362</v>
      </c>
      <c r="V11" s="315"/>
      <c r="W11" s="283"/>
      <c r="X11" s="282"/>
      <c r="Y11" s="285"/>
      <c r="Z11" s="285"/>
      <c r="AA11" s="285"/>
      <c r="AB11" s="289"/>
      <c r="AC11" s="289"/>
      <c r="AD11" s="290"/>
      <c r="AE11" s="289"/>
      <c r="AF11" s="289"/>
      <c r="AG11" s="290"/>
      <c r="AH11" s="289"/>
      <c r="AI11" s="289"/>
      <c r="AJ11" s="291"/>
    </row>
    <row r="12" spans="1:44" s="292" customFormat="1" x14ac:dyDescent="0.25">
      <c r="A12" s="334"/>
      <c r="B12" s="273"/>
      <c r="C12" s="273"/>
      <c r="D12" s="315"/>
      <c r="E12" s="275"/>
      <c r="F12" s="276"/>
      <c r="G12" s="411"/>
      <c r="H12" s="412"/>
      <c r="I12" s="276"/>
      <c r="J12" s="411"/>
      <c r="K12" s="275"/>
      <c r="L12" s="276"/>
      <c r="M12" s="411"/>
      <c r="N12" s="275"/>
      <c r="O12" s="276"/>
      <c r="P12" s="411"/>
      <c r="Q12" s="275"/>
      <c r="R12" s="276"/>
      <c r="S12" s="315"/>
      <c r="T12" s="465"/>
      <c r="U12" s="281"/>
      <c r="V12" s="315"/>
      <c r="W12" s="284"/>
      <c r="X12" s="282"/>
      <c r="Y12" s="285"/>
      <c r="Z12" s="285"/>
      <c r="AA12" s="285"/>
      <c r="AB12" s="289"/>
      <c r="AC12" s="289"/>
      <c r="AD12" s="290"/>
      <c r="AE12" s="289"/>
      <c r="AF12" s="289"/>
      <c r="AG12" s="290"/>
      <c r="AH12" s="289"/>
      <c r="AI12" s="289"/>
      <c r="AJ12" s="291"/>
    </row>
    <row r="13" spans="1:44" s="462" customFormat="1" ht="6" customHeight="1" x14ac:dyDescent="0.25">
      <c r="A13" s="456"/>
      <c r="B13" s="457"/>
      <c r="C13" s="457"/>
      <c r="D13" s="458"/>
      <c r="E13" s="459"/>
      <c r="F13" s="460"/>
      <c r="G13" s="461"/>
      <c r="H13" s="460"/>
      <c r="I13" s="460"/>
      <c r="J13" s="461"/>
      <c r="K13" s="460"/>
      <c r="L13" s="460"/>
      <c r="M13" s="461"/>
      <c r="N13" s="460"/>
      <c r="O13" s="460"/>
      <c r="P13" s="461"/>
      <c r="Q13" s="460"/>
      <c r="R13" s="460"/>
      <c r="S13" s="458"/>
      <c r="T13" s="466"/>
      <c r="U13" s="456"/>
      <c r="V13" s="458"/>
      <c r="W13" s="457"/>
      <c r="X13" s="457"/>
    </row>
    <row r="14" spans="1:44" s="94" customFormat="1" x14ac:dyDescent="0.25">
      <c r="A14" s="335"/>
      <c r="B14" s="264"/>
      <c r="C14" s="264"/>
      <c r="D14" s="264"/>
      <c r="E14" s="277"/>
      <c r="F14" s="397"/>
      <c r="G14" s="397"/>
      <c r="H14" s="397"/>
      <c r="I14" s="397"/>
      <c r="J14" s="397"/>
      <c r="K14" s="397"/>
      <c r="L14" s="397"/>
      <c r="M14" s="397"/>
      <c r="N14" s="397"/>
      <c r="O14" s="397"/>
      <c r="P14" s="397"/>
      <c r="Q14" s="397"/>
      <c r="R14" s="397"/>
      <c r="S14" s="277"/>
      <c r="U14" s="335"/>
      <c r="V14" s="264"/>
      <c r="W14" s="264"/>
      <c r="X14" s="264"/>
      <c r="Y14" s="278"/>
      <c r="Z14" s="278"/>
      <c r="AA14" s="278"/>
    </row>
    <row r="15" spans="1:44" s="344" customFormat="1" ht="18.75" x14ac:dyDescent="0.25">
      <c r="A15" s="341"/>
      <c r="B15" s="342" t="s">
        <v>402</v>
      </c>
      <c r="C15" s="343"/>
      <c r="D15" s="343"/>
      <c r="E15" s="343"/>
      <c r="F15" s="413"/>
      <c r="G15" s="413"/>
      <c r="H15" s="413"/>
      <c r="I15" s="413"/>
      <c r="J15" s="413"/>
      <c r="K15" s="413"/>
      <c r="L15" s="413"/>
      <c r="M15" s="413"/>
      <c r="N15" s="413"/>
      <c r="O15" s="413"/>
      <c r="P15" s="413"/>
      <c r="Q15" s="413"/>
      <c r="R15" s="413"/>
      <c r="S15" s="343"/>
      <c r="U15" s="343"/>
      <c r="V15" s="343"/>
      <c r="W15" s="343"/>
      <c r="X15" s="343"/>
    </row>
    <row r="16" spans="1:44" s="278" customFormat="1" ht="39" x14ac:dyDescent="0.25">
      <c r="A16" s="293"/>
      <c r="B16" s="294"/>
      <c r="C16" s="295"/>
      <c r="D16" s="335"/>
      <c r="E16" s="260"/>
      <c r="F16" s="397"/>
      <c r="G16" s="397"/>
      <c r="H16" s="414"/>
      <c r="I16" s="397"/>
      <c r="J16" s="397"/>
      <c r="K16" s="414"/>
      <c r="L16" s="397"/>
      <c r="M16" s="397"/>
      <c r="N16" s="414"/>
      <c r="O16" s="397"/>
      <c r="P16" s="397"/>
      <c r="Q16" s="414"/>
      <c r="R16" s="397"/>
      <c r="S16" s="467"/>
      <c r="U16" s="401" t="s">
        <v>423</v>
      </c>
      <c r="V16" s="296"/>
      <c r="W16" s="260"/>
      <c r="X16" s="264"/>
    </row>
    <row r="17" spans="1:26" s="278" customFormat="1" x14ac:dyDescent="0.25">
      <c r="A17" s="293">
        <v>1</v>
      </c>
      <c r="B17" s="294" t="s">
        <v>364</v>
      </c>
      <c r="C17" s="295"/>
      <c r="D17" s="335"/>
      <c r="E17" s="260"/>
      <c r="F17" s="397"/>
      <c r="G17" s="397"/>
      <c r="H17" s="414"/>
      <c r="I17" s="397"/>
      <c r="J17" s="397"/>
      <c r="K17" s="414"/>
      <c r="L17" s="397"/>
      <c r="M17" s="397"/>
      <c r="N17" s="414"/>
      <c r="O17" s="397"/>
      <c r="P17" s="397"/>
      <c r="Q17" s="414"/>
      <c r="R17" s="397"/>
      <c r="S17" s="468"/>
      <c r="U17" s="297"/>
      <c r="V17" s="296"/>
      <c r="W17" s="260"/>
      <c r="X17" s="264"/>
    </row>
    <row r="18" spans="1:26" s="278" customFormat="1" x14ac:dyDescent="0.25">
      <c r="A18" s="371">
        <v>1.1000000000000001</v>
      </c>
      <c r="B18" s="554" t="s">
        <v>365</v>
      </c>
      <c r="C18" s="554"/>
      <c r="D18" s="554"/>
      <c r="E18" s="323"/>
      <c r="F18" s="397">
        <f>'AGA GHG Worksheet'!F19</f>
        <v>0</v>
      </c>
      <c r="G18" s="397"/>
      <c r="H18" s="414"/>
      <c r="I18" s="397">
        <f>'AGA GHG Worksheet'!I19</f>
        <v>0</v>
      </c>
      <c r="J18" s="397"/>
      <c r="K18" s="414"/>
      <c r="L18" s="397">
        <f>'AGA GHG Worksheet'!L19</f>
        <v>0</v>
      </c>
      <c r="M18" s="397"/>
      <c r="N18" s="414"/>
      <c r="O18" s="397">
        <f>'AGA GHG Worksheet'!O19</f>
        <v>0</v>
      </c>
      <c r="P18" s="397"/>
      <c r="Q18" s="414"/>
      <c r="R18" s="397">
        <f>'AGA GHG Worksheet'!R19</f>
        <v>0</v>
      </c>
      <c r="S18" s="469"/>
      <c r="U18" s="301"/>
      <c r="V18" s="300"/>
      <c r="W18" s="323"/>
      <c r="X18" s="380"/>
    </row>
    <row r="19" spans="1:26" s="278" customFormat="1" ht="25.5" x14ac:dyDescent="0.25">
      <c r="A19" s="376">
        <v>1.2</v>
      </c>
      <c r="B19" s="555" t="s">
        <v>366</v>
      </c>
      <c r="C19" s="555"/>
      <c r="D19" s="555"/>
      <c r="E19" s="260"/>
      <c r="F19" s="397"/>
      <c r="G19" s="397"/>
      <c r="H19" s="414"/>
      <c r="I19" s="397"/>
      <c r="J19" s="397"/>
      <c r="K19" s="414"/>
      <c r="L19" s="397"/>
      <c r="M19" s="397"/>
      <c r="N19" s="414"/>
      <c r="O19" s="397"/>
      <c r="P19" s="397"/>
      <c r="Q19" s="414"/>
      <c r="R19" s="397"/>
      <c r="S19" s="468"/>
      <c r="U19" s="259" t="s">
        <v>367</v>
      </c>
      <c r="V19" s="296"/>
      <c r="W19" s="260"/>
      <c r="X19" s="264"/>
    </row>
    <row r="20" spans="1:26" s="278" customFormat="1" x14ac:dyDescent="0.25">
      <c r="A20" s="371" t="s">
        <v>368</v>
      </c>
      <c r="B20" s="554" t="s">
        <v>369</v>
      </c>
      <c r="C20" s="554"/>
      <c r="D20" s="554"/>
      <c r="E20" s="260"/>
      <c r="F20" s="397">
        <f>'AGA GHG Worksheet'!F21</f>
        <v>0</v>
      </c>
      <c r="G20" s="397"/>
      <c r="H20" s="414"/>
      <c r="I20" s="397">
        <f>'AGA GHG Worksheet'!I21</f>
        <v>0</v>
      </c>
      <c r="J20" s="397"/>
      <c r="K20" s="414"/>
      <c r="L20" s="397">
        <f>'AGA GHG Worksheet'!L21</f>
        <v>0</v>
      </c>
      <c r="M20" s="397"/>
      <c r="N20" s="414"/>
      <c r="O20" s="397">
        <f>'AGA GHG Worksheet'!O21</f>
        <v>0</v>
      </c>
      <c r="P20" s="397"/>
      <c r="Q20" s="414"/>
      <c r="R20" s="397">
        <f>'AGA GHG Worksheet'!R21</f>
        <v>0</v>
      </c>
      <c r="S20" s="468"/>
      <c r="U20" s="259"/>
      <c r="V20" s="296"/>
      <c r="W20" s="260"/>
      <c r="X20" s="264"/>
      <c r="Y20" s="304"/>
      <c r="Z20" s="304"/>
    </row>
    <row r="21" spans="1:26" s="278" customFormat="1" x14ac:dyDescent="0.25">
      <c r="A21" s="371" t="s">
        <v>370</v>
      </c>
      <c r="B21" s="554" t="s">
        <v>371</v>
      </c>
      <c r="C21" s="554"/>
      <c r="D21" s="554"/>
      <c r="E21" s="260"/>
      <c r="F21" s="397">
        <f>'AGA GHG Worksheet'!F22</f>
        <v>0</v>
      </c>
      <c r="G21" s="397"/>
      <c r="H21" s="414"/>
      <c r="I21" s="397">
        <f>'AGA GHG Worksheet'!I22</f>
        <v>0</v>
      </c>
      <c r="J21" s="397"/>
      <c r="K21" s="414"/>
      <c r="L21" s="397">
        <f>'AGA GHG Worksheet'!L22</f>
        <v>0</v>
      </c>
      <c r="M21" s="397"/>
      <c r="N21" s="414"/>
      <c r="O21" s="397">
        <f>'AGA GHG Worksheet'!O22</f>
        <v>0</v>
      </c>
      <c r="P21" s="397"/>
      <c r="Q21" s="414"/>
      <c r="R21" s="397">
        <f>'AGA GHG Worksheet'!R22</f>
        <v>0</v>
      </c>
      <c r="S21" s="468"/>
      <c r="U21" s="259"/>
      <c r="V21" s="296"/>
      <c r="W21" s="260"/>
      <c r="X21" s="264"/>
      <c r="Y21" s="304"/>
      <c r="Z21" s="304"/>
    </row>
    <row r="22" spans="1:26" s="278" customFormat="1" x14ac:dyDescent="0.25">
      <c r="A22" s="371" t="s">
        <v>372</v>
      </c>
      <c r="B22" s="554" t="s">
        <v>373</v>
      </c>
      <c r="C22" s="554"/>
      <c r="D22" s="554"/>
      <c r="E22" s="260"/>
      <c r="F22" s="397">
        <f>'AGA GHG Worksheet'!F23</f>
        <v>0</v>
      </c>
      <c r="G22" s="397"/>
      <c r="H22" s="414"/>
      <c r="I22" s="397">
        <f>'AGA GHG Worksheet'!I23</f>
        <v>0</v>
      </c>
      <c r="J22" s="397"/>
      <c r="K22" s="414"/>
      <c r="L22" s="397">
        <f>'AGA GHG Worksheet'!L23</f>
        <v>0</v>
      </c>
      <c r="M22" s="397"/>
      <c r="N22" s="414"/>
      <c r="O22" s="397">
        <f>'AGA GHG Worksheet'!O23</f>
        <v>0</v>
      </c>
      <c r="P22" s="397"/>
      <c r="Q22" s="414"/>
      <c r="R22" s="397">
        <f>'AGA GHG Worksheet'!R23</f>
        <v>0</v>
      </c>
      <c r="S22" s="468"/>
      <c r="U22" s="259"/>
      <c r="V22" s="296"/>
      <c r="W22" s="260"/>
      <c r="X22" s="264"/>
      <c r="Y22" s="304"/>
      <c r="Z22" s="304"/>
    </row>
    <row r="23" spans="1:26" s="278" customFormat="1" x14ac:dyDescent="0.25">
      <c r="A23" s="371" t="s">
        <v>374</v>
      </c>
      <c r="B23" s="554" t="s">
        <v>375</v>
      </c>
      <c r="C23" s="554"/>
      <c r="D23" s="554"/>
      <c r="E23" s="260"/>
      <c r="F23" s="397">
        <f>'AGA GHG Worksheet'!F24</f>
        <v>0</v>
      </c>
      <c r="G23" s="397"/>
      <c r="H23" s="414"/>
      <c r="I23" s="397">
        <f>'AGA GHG Worksheet'!I24</f>
        <v>0</v>
      </c>
      <c r="J23" s="397"/>
      <c r="K23" s="414"/>
      <c r="L23" s="397">
        <f>'AGA GHG Worksheet'!L24</f>
        <v>0</v>
      </c>
      <c r="M23" s="397"/>
      <c r="N23" s="414"/>
      <c r="O23" s="397">
        <f>'AGA GHG Worksheet'!O24</f>
        <v>0</v>
      </c>
      <c r="P23" s="397"/>
      <c r="Q23" s="414"/>
      <c r="R23" s="397">
        <f>'AGA GHG Worksheet'!R24</f>
        <v>0</v>
      </c>
      <c r="S23" s="468"/>
      <c r="U23" s="259"/>
      <c r="V23" s="296"/>
      <c r="W23" s="260"/>
      <c r="X23" s="264"/>
      <c r="Y23" s="304"/>
      <c r="Z23" s="304"/>
    </row>
    <row r="24" spans="1:26" s="278" customFormat="1" ht="54" customHeight="1" x14ac:dyDescent="0.25">
      <c r="A24" s="376">
        <v>1.3</v>
      </c>
      <c r="B24" s="558" t="s">
        <v>405</v>
      </c>
      <c r="C24" s="558"/>
      <c r="D24" s="558"/>
      <c r="E24" s="260"/>
      <c r="F24" s="397"/>
      <c r="G24" s="397"/>
      <c r="H24" s="414"/>
      <c r="I24" s="397"/>
      <c r="J24" s="397"/>
      <c r="K24" s="414"/>
      <c r="L24" s="397"/>
      <c r="M24" s="397"/>
      <c r="N24" s="414"/>
      <c r="O24" s="397"/>
      <c r="P24" s="397"/>
      <c r="Q24" s="414"/>
      <c r="R24" s="397"/>
      <c r="S24" s="468"/>
      <c r="U24" s="259" t="s">
        <v>376</v>
      </c>
      <c r="V24" s="296"/>
      <c r="W24" s="260"/>
      <c r="X24" s="264"/>
    </row>
    <row r="25" spans="1:26" s="278" customFormat="1" x14ac:dyDescent="0.25">
      <c r="A25" s="371" t="s">
        <v>378</v>
      </c>
      <c r="B25" s="554" t="s">
        <v>410</v>
      </c>
      <c r="C25" s="554"/>
      <c r="D25" s="554"/>
      <c r="E25" s="260"/>
      <c r="F25" s="397">
        <f>'AGA GHG Worksheet'!F26</f>
        <v>0</v>
      </c>
      <c r="G25" s="397"/>
      <c r="H25" s="414"/>
      <c r="I25" s="397">
        <f>'AGA GHG Worksheet'!I26</f>
        <v>0</v>
      </c>
      <c r="J25" s="397"/>
      <c r="K25" s="414"/>
      <c r="L25" s="397">
        <f>'AGA GHG Worksheet'!L26</f>
        <v>0</v>
      </c>
      <c r="M25" s="397"/>
      <c r="N25" s="414"/>
      <c r="O25" s="397">
        <f>'AGA GHG Worksheet'!O26</f>
        <v>0</v>
      </c>
      <c r="P25" s="397"/>
      <c r="Q25" s="414"/>
      <c r="R25" s="397">
        <f>'AGA GHG Worksheet'!R26</f>
        <v>0</v>
      </c>
      <c r="S25" s="468"/>
      <c r="U25" s="259" t="s">
        <v>379</v>
      </c>
      <c r="V25" s="296"/>
      <c r="W25" s="260"/>
      <c r="X25" s="264"/>
    </row>
    <row r="26" spans="1:26" s="278" customFormat="1" x14ac:dyDescent="0.25">
      <c r="A26" s="371" t="s">
        <v>380</v>
      </c>
      <c r="B26" s="554" t="s">
        <v>411</v>
      </c>
      <c r="C26" s="554"/>
      <c r="D26" s="554"/>
      <c r="E26" s="260"/>
      <c r="F26" s="397">
        <f>'AGA GHG Worksheet'!F27</f>
        <v>0</v>
      </c>
      <c r="G26" s="397"/>
      <c r="H26" s="414"/>
      <c r="I26" s="397">
        <f>'AGA GHG Worksheet'!I27</f>
        <v>0</v>
      </c>
      <c r="J26" s="397"/>
      <c r="K26" s="414"/>
      <c r="L26" s="397">
        <f>'AGA GHG Worksheet'!L27</f>
        <v>0</v>
      </c>
      <c r="M26" s="397"/>
      <c r="N26" s="414"/>
      <c r="O26" s="397">
        <f>'AGA GHG Worksheet'!O27</f>
        <v>0</v>
      </c>
      <c r="P26" s="397"/>
      <c r="Q26" s="414"/>
      <c r="R26" s="397">
        <f>'AGA GHG Worksheet'!R27</f>
        <v>0</v>
      </c>
      <c r="S26" s="468"/>
      <c r="U26" s="259" t="s">
        <v>379</v>
      </c>
      <c r="V26" s="296"/>
      <c r="W26" s="260"/>
      <c r="X26" s="264"/>
    </row>
    <row r="27" spans="1:26" s="278" customFormat="1" x14ac:dyDescent="0.25">
      <c r="A27" s="371">
        <v>2</v>
      </c>
      <c r="B27" s="561" t="s">
        <v>381</v>
      </c>
      <c r="C27" s="561"/>
      <c r="D27" s="561"/>
      <c r="E27" s="260"/>
      <c r="F27" s="397"/>
      <c r="G27" s="397"/>
      <c r="H27" s="414"/>
      <c r="I27" s="397"/>
      <c r="J27" s="397"/>
      <c r="K27" s="414"/>
      <c r="L27" s="397"/>
      <c r="M27" s="397"/>
      <c r="N27" s="414"/>
      <c r="O27" s="397"/>
      <c r="P27" s="397"/>
      <c r="Q27" s="414"/>
      <c r="R27" s="397"/>
      <c r="S27" s="468"/>
      <c r="U27" s="297"/>
      <c r="V27" s="296"/>
      <c r="W27" s="260"/>
      <c r="X27" s="264"/>
    </row>
    <row r="28" spans="1:26" s="306" customFormat="1" ht="110.25" customHeight="1" x14ac:dyDescent="0.25">
      <c r="A28" s="374">
        <v>2.1</v>
      </c>
      <c r="B28" s="557" t="s">
        <v>404</v>
      </c>
      <c r="C28" s="557"/>
      <c r="D28" s="557"/>
      <c r="E28" s="262"/>
      <c r="F28" s="397">
        <f>'AGA GHG Worksheet'!F30</f>
        <v>0</v>
      </c>
      <c r="G28" s="415"/>
      <c r="H28" s="416"/>
      <c r="I28" s="397">
        <f>'AGA GHG Worksheet'!I30</f>
        <v>0</v>
      </c>
      <c r="J28" s="415"/>
      <c r="K28" s="416"/>
      <c r="L28" s="397">
        <f>'AGA GHG Worksheet'!L30</f>
        <v>0</v>
      </c>
      <c r="M28" s="415"/>
      <c r="N28" s="416"/>
      <c r="O28" s="397">
        <f>'AGA GHG Worksheet'!O30</f>
        <v>0</v>
      </c>
      <c r="P28" s="415"/>
      <c r="Q28" s="416"/>
      <c r="R28" s="397">
        <f>'AGA GHG Worksheet'!R30</f>
        <v>0</v>
      </c>
      <c r="S28" s="470"/>
      <c r="U28" s="259" t="s">
        <v>497</v>
      </c>
      <c r="V28" s="263"/>
      <c r="W28" s="262"/>
      <c r="X28" s="263"/>
      <c r="Y28" s="305"/>
      <c r="Z28" s="305"/>
    </row>
    <row r="29" spans="1:26" s="306" customFormat="1" x14ac:dyDescent="0.25">
      <c r="A29" s="337">
        <v>2.2000000000000002</v>
      </c>
      <c r="B29" s="561" t="s">
        <v>409</v>
      </c>
      <c r="C29" s="561"/>
      <c r="D29" s="561"/>
      <c r="E29" s="262"/>
      <c r="F29" s="397">
        <f>'AGA GHG Worksheet'!F31</f>
        <v>0</v>
      </c>
      <c r="G29" s="415"/>
      <c r="H29" s="416"/>
      <c r="I29" s="397">
        <f>'AGA GHG Worksheet'!I31</f>
        <v>0</v>
      </c>
      <c r="J29" s="415"/>
      <c r="K29" s="416"/>
      <c r="L29" s="397">
        <f>'AGA GHG Worksheet'!L31</f>
        <v>0</v>
      </c>
      <c r="M29" s="415"/>
      <c r="N29" s="416"/>
      <c r="O29" s="397">
        <f>'AGA GHG Worksheet'!O31</f>
        <v>0</v>
      </c>
      <c r="P29" s="415"/>
      <c r="Q29" s="416"/>
      <c r="R29" s="397">
        <f>'AGA GHG Worksheet'!R31</f>
        <v>0</v>
      </c>
      <c r="S29" s="470"/>
      <c r="U29" s="559" t="s">
        <v>421</v>
      </c>
      <c r="V29" s="263"/>
      <c r="W29" s="262"/>
      <c r="X29" s="263"/>
      <c r="Y29" s="305"/>
      <c r="Z29" s="305"/>
    </row>
    <row r="30" spans="1:26" s="306" customFormat="1" ht="62.25" customHeight="1" x14ac:dyDescent="0.25">
      <c r="A30" s="374" t="s">
        <v>415</v>
      </c>
      <c r="B30" s="375" t="s">
        <v>416</v>
      </c>
      <c r="C30" s="375"/>
      <c r="D30" s="372"/>
      <c r="E30" s="262"/>
      <c r="F30" s="397">
        <f>'AGA GHG Worksheet'!F32</f>
        <v>0</v>
      </c>
      <c r="G30" s="415"/>
      <c r="H30" s="416"/>
      <c r="I30" s="397">
        <f>'AGA GHG Worksheet'!I32</f>
        <v>0</v>
      </c>
      <c r="J30" s="415"/>
      <c r="K30" s="416"/>
      <c r="L30" s="397">
        <f>'AGA GHG Worksheet'!L32</f>
        <v>0</v>
      </c>
      <c r="M30" s="415"/>
      <c r="N30" s="416"/>
      <c r="O30" s="397">
        <f>'AGA GHG Worksheet'!O32</f>
        <v>0</v>
      </c>
      <c r="P30" s="415"/>
      <c r="Q30" s="416"/>
      <c r="R30" s="397">
        <f>'AGA GHG Worksheet'!R32</f>
        <v>0</v>
      </c>
      <c r="S30" s="470"/>
      <c r="U30" s="560"/>
      <c r="V30" s="263"/>
      <c r="W30" s="262"/>
      <c r="X30" s="263"/>
      <c r="Y30" s="305"/>
      <c r="Z30" s="305"/>
    </row>
    <row r="31" spans="1:26" s="306" customFormat="1" ht="50.25" customHeight="1" x14ac:dyDescent="0.25">
      <c r="A31" s="375">
        <v>2.2999999999999998</v>
      </c>
      <c r="B31" s="558" t="s">
        <v>420</v>
      </c>
      <c r="C31" s="558"/>
      <c r="D31" s="261"/>
      <c r="E31" s="262"/>
      <c r="F31" s="397">
        <f>'AGA GHG Worksheet'!F33</f>
        <v>0</v>
      </c>
      <c r="G31" s="415"/>
      <c r="H31" s="416"/>
      <c r="I31" s="397">
        <f>'AGA GHG Worksheet'!I33</f>
        <v>0</v>
      </c>
      <c r="J31" s="415"/>
      <c r="K31" s="416"/>
      <c r="L31" s="397">
        <f>'AGA GHG Worksheet'!L33</f>
        <v>0</v>
      </c>
      <c r="M31" s="415"/>
      <c r="N31" s="416"/>
      <c r="O31" s="397">
        <f>'AGA GHG Worksheet'!O33</f>
        <v>0</v>
      </c>
      <c r="P31" s="415"/>
      <c r="Q31" s="416"/>
      <c r="R31" s="397">
        <f>'AGA GHG Worksheet'!R33</f>
        <v>0</v>
      </c>
      <c r="S31" s="470"/>
      <c r="U31" s="259" t="s">
        <v>422</v>
      </c>
      <c r="V31" s="261"/>
      <c r="W31" s="262"/>
      <c r="X31" s="261"/>
    </row>
    <row r="32" spans="1:26" s="306" customFormat="1" ht="50.25" customHeight="1" x14ac:dyDescent="0.25">
      <c r="A32" s="375" t="s">
        <v>413</v>
      </c>
      <c r="B32" s="558" t="s">
        <v>414</v>
      </c>
      <c r="C32" s="562"/>
      <c r="D32" s="261"/>
      <c r="E32" s="262"/>
      <c r="F32" s="397">
        <f>'AGA GHG Worksheet'!F34</f>
        <v>0</v>
      </c>
      <c r="G32" s="415"/>
      <c r="H32" s="416"/>
      <c r="I32" s="397">
        <f>'AGA GHG Worksheet'!I34</f>
        <v>0</v>
      </c>
      <c r="J32" s="415"/>
      <c r="K32" s="416"/>
      <c r="L32" s="397">
        <f>'AGA GHG Worksheet'!L34</f>
        <v>0</v>
      </c>
      <c r="M32" s="415"/>
      <c r="N32" s="416"/>
      <c r="O32" s="397">
        <f>'AGA GHG Worksheet'!O34</f>
        <v>0</v>
      </c>
      <c r="P32" s="415"/>
      <c r="Q32" s="416"/>
      <c r="R32" s="397">
        <f>'AGA GHG Worksheet'!R34</f>
        <v>0</v>
      </c>
      <c r="S32" s="470"/>
      <c r="U32" s="259"/>
      <c r="V32" s="261"/>
      <c r="W32" s="262"/>
      <c r="X32" s="261"/>
    </row>
    <row r="33" spans="1:44" s="442" customFormat="1" ht="78" customHeight="1" x14ac:dyDescent="0.25">
      <c r="A33" s="463">
        <v>2.4</v>
      </c>
      <c r="B33" s="556" t="s">
        <v>494</v>
      </c>
      <c r="C33" s="556"/>
      <c r="D33" s="326"/>
      <c r="E33" s="327"/>
      <c r="F33" s="479" t="str">
        <f>'AGA GHG Worksheet'!F35</f>
        <v>Missing Data</v>
      </c>
      <c r="G33" s="480"/>
      <c r="H33" s="481"/>
      <c r="I33" s="479" t="str">
        <f>'AGA GHG Worksheet'!I35</f>
        <v>Missing Data</v>
      </c>
      <c r="J33" s="480"/>
      <c r="K33" s="481"/>
      <c r="L33" s="479" t="str">
        <f>'AGA GHG Worksheet'!L35</f>
        <v>Missing Data</v>
      </c>
      <c r="M33" s="480"/>
      <c r="N33" s="481"/>
      <c r="O33" s="479" t="str">
        <f>'AGA GHG Worksheet'!O35</f>
        <v>Missing Data</v>
      </c>
      <c r="P33" s="480"/>
      <c r="Q33" s="481"/>
      <c r="R33" s="479" t="str">
        <f>'AGA GHG Worksheet'!R35</f>
        <v>Missing Data</v>
      </c>
      <c r="S33" s="471"/>
      <c r="U33" s="221" t="s">
        <v>417</v>
      </c>
      <c r="V33" s="326"/>
      <c r="W33" s="327"/>
      <c r="X33" s="326"/>
    </row>
    <row r="34" spans="1:44" s="278" customFormat="1" x14ac:dyDescent="0.25">
      <c r="A34" s="335"/>
      <c r="B34" s="264"/>
      <c r="C34" s="264"/>
      <c r="D34" s="264"/>
      <c r="E34" s="264"/>
      <c r="F34" s="397"/>
      <c r="G34" s="397"/>
      <c r="H34" s="397"/>
      <c r="I34" s="397"/>
      <c r="J34" s="397"/>
      <c r="K34" s="397"/>
      <c r="L34" s="397"/>
      <c r="M34" s="397"/>
      <c r="N34" s="397"/>
      <c r="O34" s="397"/>
      <c r="P34" s="397"/>
      <c r="Q34" s="397"/>
      <c r="R34" s="397"/>
      <c r="S34" s="264"/>
      <c r="U34" s="328"/>
      <c r="V34" s="326"/>
      <c r="W34" s="327"/>
      <c r="X34" s="261"/>
      <c r="Y34" s="306"/>
      <c r="Z34" s="306"/>
      <c r="AA34" s="306"/>
      <c r="AB34" s="306"/>
      <c r="AC34" s="306"/>
      <c r="AD34" s="306"/>
      <c r="AE34" s="306"/>
      <c r="AF34" s="306"/>
      <c r="AG34" s="306"/>
      <c r="AH34" s="306"/>
      <c r="AI34" s="306"/>
      <c r="AJ34" s="306"/>
      <c r="AK34" s="306"/>
      <c r="AL34" s="306"/>
      <c r="AM34" s="306"/>
      <c r="AN34" s="306"/>
      <c r="AO34" s="306"/>
      <c r="AP34" s="306"/>
      <c r="AQ34" s="306"/>
      <c r="AR34" s="306"/>
    </row>
    <row r="35" spans="1:44" s="318" customFormat="1" ht="18.75" x14ac:dyDescent="0.25">
      <c r="A35" s="336"/>
      <c r="B35" s="317" t="s">
        <v>442</v>
      </c>
      <c r="C35" s="316"/>
      <c r="D35" s="316"/>
      <c r="E35" s="325"/>
      <c r="F35" s="417"/>
      <c r="G35" s="417"/>
      <c r="H35" s="418"/>
      <c r="I35" s="417"/>
      <c r="J35" s="417"/>
      <c r="K35" s="418"/>
      <c r="L35" s="417"/>
      <c r="M35" s="417"/>
      <c r="N35" s="418"/>
      <c r="O35" s="417"/>
      <c r="P35" s="417"/>
      <c r="Q35" s="418"/>
      <c r="R35" s="417"/>
      <c r="S35" s="316"/>
      <c r="T35" s="325"/>
      <c r="U35" s="316"/>
      <c r="V35" s="316"/>
      <c r="W35" s="325"/>
      <c r="X35" s="316"/>
      <c r="AJ35" s="393"/>
    </row>
    <row r="36" spans="1:44" s="306" customFormat="1" ht="57.75" x14ac:dyDescent="0.25">
      <c r="A36" s="337"/>
      <c r="B36" s="561"/>
      <c r="C36" s="561"/>
      <c r="D36" s="561"/>
      <c r="E36" s="262"/>
      <c r="F36" s="415"/>
      <c r="G36" s="415"/>
      <c r="H36" s="416"/>
      <c r="I36" s="415"/>
      <c r="J36" s="415"/>
      <c r="K36" s="416"/>
      <c r="L36" s="415"/>
      <c r="M36" s="415"/>
      <c r="N36" s="416"/>
      <c r="O36" s="415"/>
      <c r="P36" s="415"/>
      <c r="Q36" s="416"/>
      <c r="R36" s="415"/>
      <c r="S36" s="261"/>
      <c r="T36" s="262"/>
      <c r="U36" s="401" t="s">
        <v>443</v>
      </c>
      <c r="V36" s="263"/>
      <c r="W36" s="262"/>
      <c r="X36" s="263"/>
    </row>
    <row r="37" spans="1:44" s="306" customFormat="1" ht="18.75" x14ac:dyDescent="0.25">
      <c r="A37" s="337"/>
      <c r="B37" s="422"/>
      <c r="C37" s="422"/>
      <c r="D37" s="422"/>
      <c r="E37" s="262"/>
      <c r="F37" s="415"/>
      <c r="G37" s="415"/>
      <c r="H37" s="416"/>
      <c r="I37" s="415"/>
      <c r="J37" s="415"/>
      <c r="K37" s="416"/>
      <c r="L37" s="415"/>
      <c r="M37" s="415"/>
      <c r="N37" s="416"/>
      <c r="O37" s="415"/>
      <c r="P37" s="415"/>
      <c r="Q37" s="416"/>
      <c r="R37" s="415"/>
      <c r="S37" s="261"/>
      <c r="T37" s="262"/>
      <c r="U37" s="401"/>
      <c r="V37" s="263"/>
      <c r="W37" s="262"/>
      <c r="X37" s="263"/>
    </row>
    <row r="38" spans="1:44" s="306" customFormat="1" ht="25.5" x14ac:dyDescent="0.25">
      <c r="A38" s="444">
        <v>1</v>
      </c>
      <c r="B38" s="563" t="s">
        <v>434</v>
      </c>
      <c r="C38" s="563"/>
      <c r="D38" s="563"/>
      <c r="E38" s="262"/>
      <c r="F38" s="430"/>
      <c r="G38" s="415"/>
      <c r="H38" s="416"/>
      <c r="I38" s="415"/>
      <c r="J38" s="415"/>
      <c r="K38" s="416"/>
      <c r="L38" s="415"/>
      <c r="M38" s="415"/>
      <c r="N38" s="416"/>
      <c r="O38" s="415"/>
      <c r="P38" s="415"/>
      <c r="Q38" s="416"/>
      <c r="R38" s="415"/>
      <c r="S38" s="261"/>
      <c r="T38" s="262"/>
      <c r="U38" s="445" t="s">
        <v>428</v>
      </c>
      <c r="V38" s="263"/>
      <c r="W38" s="262"/>
      <c r="X38" s="263"/>
    </row>
    <row r="39" spans="1:44" s="306" customFormat="1" x14ac:dyDescent="0.25">
      <c r="A39" s="422" t="s">
        <v>392</v>
      </c>
      <c r="B39" s="561" t="s">
        <v>465</v>
      </c>
      <c r="C39" s="561"/>
      <c r="D39" s="561"/>
      <c r="E39" s="262"/>
      <c r="F39" s="430">
        <f>'AGA GHG Worksheet'!F42</f>
        <v>0</v>
      </c>
      <c r="G39" s="415"/>
      <c r="H39" s="416"/>
      <c r="I39" s="430">
        <f>'AGA GHG Worksheet'!I42</f>
        <v>0</v>
      </c>
      <c r="J39" s="415"/>
      <c r="K39" s="416"/>
      <c r="L39" s="430">
        <f>'AGA GHG Worksheet'!L42</f>
        <v>0</v>
      </c>
      <c r="M39" s="415"/>
      <c r="N39" s="416"/>
      <c r="O39" s="430">
        <f>'AGA GHG Worksheet'!O42</f>
        <v>0</v>
      </c>
      <c r="P39" s="415"/>
      <c r="Q39" s="416"/>
      <c r="R39" s="430">
        <f>'AGA GHG Worksheet'!R42</f>
        <v>0</v>
      </c>
      <c r="S39" s="261"/>
      <c r="T39" s="262"/>
      <c r="U39" s="259" t="s">
        <v>446</v>
      </c>
      <c r="V39" s="263"/>
      <c r="W39" s="262"/>
      <c r="X39" s="263"/>
    </row>
    <row r="40" spans="1:44" s="306" customFormat="1" x14ac:dyDescent="0.25">
      <c r="A40" s="422" t="s">
        <v>394</v>
      </c>
      <c r="B40" s="561" t="s">
        <v>466</v>
      </c>
      <c r="C40" s="561"/>
      <c r="D40" s="561"/>
      <c r="E40" s="262"/>
      <c r="F40" s="430">
        <f>'AGA GHG Worksheet'!F43</f>
        <v>0</v>
      </c>
      <c r="G40" s="415"/>
      <c r="H40" s="416"/>
      <c r="I40" s="430">
        <f>'AGA GHG Worksheet'!I43</f>
        <v>0</v>
      </c>
      <c r="J40" s="415"/>
      <c r="K40" s="416"/>
      <c r="L40" s="430">
        <f>'AGA GHG Worksheet'!L43</f>
        <v>0</v>
      </c>
      <c r="M40" s="415"/>
      <c r="N40" s="416"/>
      <c r="O40" s="430">
        <f>'AGA GHG Worksheet'!O43</f>
        <v>0</v>
      </c>
      <c r="P40" s="415"/>
      <c r="Q40" s="416"/>
      <c r="R40" s="430">
        <f>'AGA GHG Worksheet'!R43</f>
        <v>0</v>
      </c>
      <c r="S40" s="261"/>
      <c r="T40" s="262"/>
      <c r="U40" s="259" t="s">
        <v>447</v>
      </c>
      <c r="V40" s="263"/>
      <c r="W40" s="262"/>
      <c r="X40" s="263"/>
    </row>
    <row r="41" spans="1:44" s="306" customFormat="1" x14ac:dyDescent="0.25">
      <c r="A41" s="422" t="s">
        <v>427</v>
      </c>
      <c r="B41" s="561" t="s">
        <v>467</v>
      </c>
      <c r="C41" s="561"/>
      <c r="D41" s="561"/>
      <c r="E41" s="262"/>
      <c r="F41" s="430">
        <f>'AGA GHG Worksheet'!F44</f>
        <v>0</v>
      </c>
      <c r="G41" s="415"/>
      <c r="H41" s="416"/>
      <c r="I41" s="430">
        <f>'AGA GHG Worksheet'!I44</f>
        <v>0</v>
      </c>
      <c r="J41" s="415"/>
      <c r="K41" s="416"/>
      <c r="L41" s="430">
        <f>'AGA GHG Worksheet'!L44</f>
        <v>0</v>
      </c>
      <c r="M41" s="415"/>
      <c r="N41" s="416"/>
      <c r="O41" s="430">
        <f>'AGA GHG Worksheet'!O44</f>
        <v>0</v>
      </c>
      <c r="P41" s="415"/>
      <c r="Q41" s="416"/>
      <c r="R41" s="430">
        <f>'AGA GHG Worksheet'!R44</f>
        <v>0</v>
      </c>
      <c r="S41" s="261"/>
      <c r="T41" s="262"/>
      <c r="U41" s="259" t="s">
        <v>448</v>
      </c>
      <c r="V41" s="263"/>
      <c r="W41" s="262"/>
      <c r="X41" s="263"/>
    </row>
    <row r="42" spans="1:44" s="306" customFormat="1" x14ac:dyDescent="0.25">
      <c r="A42" s="422" t="s">
        <v>396</v>
      </c>
      <c r="B42" s="422" t="s">
        <v>468</v>
      </c>
      <c r="C42" s="422"/>
      <c r="D42" s="422"/>
      <c r="E42" s="262"/>
      <c r="F42" s="430">
        <f>'AGA GHG Worksheet'!F45</f>
        <v>0</v>
      </c>
      <c r="G42" s="415"/>
      <c r="H42" s="416"/>
      <c r="I42" s="430">
        <f>'AGA GHG Worksheet'!I45</f>
        <v>0</v>
      </c>
      <c r="J42" s="415"/>
      <c r="K42" s="416"/>
      <c r="L42" s="430">
        <f>'AGA GHG Worksheet'!L45</f>
        <v>0</v>
      </c>
      <c r="M42" s="415"/>
      <c r="N42" s="416"/>
      <c r="O42" s="430">
        <f>'AGA GHG Worksheet'!O45</f>
        <v>0</v>
      </c>
      <c r="P42" s="415"/>
      <c r="Q42" s="416"/>
      <c r="R42" s="430">
        <f>'AGA GHG Worksheet'!R45</f>
        <v>0</v>
      </c>
      <c r="S42" s="261"/>
      <c r="T42" s="262"/>
      <c r="U42" s="259" t="s">
        <v>449</v>
      </c>
      <c r="V42" s="263"/>
      <c r="W42" s="262"/>
      <c r="X42" s="263"/>
    </row>
    <row r="43" spans="1:44" s="306" customFormat="1" x14ac:dyDescent="0.25">
      <c r="A43" s="422" t="s">
        <v>429</v>
      </c>
      <c r="B43" s="564" t="s">
        <v>469</v>
      </c>
      <c r="C43" s="564"/>
      <c r="D43" s="423"/>
      <c r="E43" s="262"/>
      <c r="F43" s="430">
        <f>'AGA GHG Worksheet'!F46</f>
        <v>0</v>
      </c>
      <c r="G43" s="415"/>
      <c r="H43" s="416"/>
      <c r="I43" s="430">
        <f>'AGA GHG Worksheet'!I46</f>
        <v>0</v>
      </c>
      <c r="J43" s="415"/>
      <c r="K43" s="416"/>
      <c r="L43" s="430">
        <f>'AGA GHG Worksheet'!L46</f>
        <v>0</v>
      </c>
      <c r="M43" s="415"/>
      <c r="N43" s="416"/>
      <c r="O43" s="430">
        <f>'AGA GHG Worksheet'!O46</f>
        <v>0</v>
      </c>
      <c r="P43" s="415"/>
      <c r="Q43" s="416"/>
      <c r="R43" s="430">
        <f>'AGA GHG Worksheet'!R46</f>
        <v>0</v>
      </c>
      <c r="S43" s="261"/>
      <c r="T43" s="262"/>
      <c r="U43" s="259" t="s">
        <v>450</v>
      </c>
      <c r="V43" s="263"/>
      <c r="W43" s="262"/>
      <c r="X43" s="263"/>
    </row>
    <row r="44" spans="1:44" s="306" customFormat="1" x14ac:dyDescent="0.25">
      <c r="A44" s="422" t="s">
        <v>430</v>
      </c>
      <c r="B44" s="564" t="s">
        <v>470</v>
      </c>
      <c r="C44" s="564"/>
      <c r="D44" s="564"/>
      <c r="E44" s="262"/>
      <c r="F44" s="430">
        <f>'AGA GHG Worksheet'!F47</f>
        <v>0</v>
      </c>
      <c r="G44" s="415"/>
      <c r="H44" s="416"/>
      <c r="I44" s="430">
        <f>'AGA GHG Worksheet'!I47</f>
        <v>0</v>
      </c>
      <c r="J44" s="415"/>
      <c r="K44" s="416"/>
      <c r="L44" s="430">
        <f>'AGA GHG Worksheet'!L47</f>
        <v>0</v>
      </c>
      <c r="M44" s="415"/>
      <c r="N44" s="416"/>
      <c r="O44" s="430">
        <f>'AGA GHG Worksheet'!O47</f>
        <v>0</v>
      </c>
      <c r="P44" s="415"/>
      <c r="Q44" s="416"/>
      <c r="R44" s="430">
        <f>'AGA GHG Worksheet'!R47</f>
        <v>0</v>
      </c>
      <c r="S44" s="261"/>
      <c r="T44" s="262"/>
      <c r="U44" s="259" t="s">
        <v>451</v>
      </c>
      <c r="V44" s="263"/>
      <c r="W44" s="262"/>
      <c r="X44" s="263"/>
    </row>
    <row r="45" spans="1:44" s="306" customFormat="1" x14ac:dyDescent="0.25">
      <c r="A45" s="337" t="s">
        <v>431</v>
      </c>
      <c r="B45" s="561" t="s">
        <v>471</v>
      </c>
      <c r="C45" s="561"/>
      <c r="D45" s="561"/>
      <c r="E45" s="262"/>
      <c r="F45" s="430">
        <f>'AGA GHG Worksheet'!F48</f>
        <v>0</v>
      </c>
      <c r="G45" s="415"/>
      <c r="H45" s="416"/>
      <c r="I45" s="430">
        <f>'AGA GHG Worksheet'!I48</f>
        <v>0</v>
      </c>
      <c r="J45" s="415"/>
      <c r="K45" s="416"/>
      <c r="L45" s="430">
        <f>'AGA GHG Worksheet'!L48</f>
        <v>0</v>
      </c>
      <c r="M45" s="415"/>
      <c r="N45" s="416"/>
      <c r="O45" s="430">
        <f>'AGA GHG Worksheet'!O48</f>
        <v>0</v>
      </c>
      <c r="P45" s="415"/>
      <c r="Q45" s="416"/>
      <c r="R45" s="430">
        <f>'AGA GHG Worksheet'!R48</f>
        <v>0</v>
      </c>
      <c r="S45" s="261"/>
      <c r="T45" s="262"/>
      <c r="U45" s="259" t="s">
        <v>452</v>
      </c>
      <c r="V45" s="263"/>
      <c r="W45" s="262"/>
      <c r="X45" s="263"/>
    </row>
    <row r="46" spans="1:44" s="306" customFormat="1" x14ac:dyDescent="0.25">
      <c r="A46" s="422" t="s">
        <v>432</v>
      </c>
      <c r="B46" s="561" t="s">
        <v>472</v>
      </c>
      <c r="C46" s="561"/>
      <c r="D46" s="561"/>
      <c r="E46" s="431"/>
      <c r="F46" s="430">
        <f>'AGA GHG Worksheet'!F49</f>
        <v>0</v>
      </c>
      <c r="G46" s="415"/>
      <c r="H46" s="416"/>
      <c r="I46" s="430">
        <f>'AGA GHG Worksheet'!I49</f>
        <v>0</v>
      </c>
      <c r="J46" s="415"/>
      <c r="K46" s="416"/>
      <c r="L46" s="430">
        <f>'AGA GHG Worksheet'!L49</f>
        <v>0</v>
      </c>
      <c r="M46" s="415"/>
      <c r="N46" s="416"/>
      <c r="O46" s="430">
        <f>'AGA GHG Worksheet'!O49</f>
        <v>0</v>
      </c>
      <c r="P46" s="415"/>
      <c r="Q46" s="416"/>
      <c r="R46" s="430">
        <f>'AGA GHG Worksheet'!R49</f>
        <v>0</v>
      </c>
      <c r="S46" s="433"/>
      <c r="T46" s="431"/>
      <c r="U46" s="259" t="s">
        <v>452</v>
      </c>
      <c r="V46" s="434"/>
      <c r="W46" s="431"/>
      <c r="X46" s="434"/>
    </row>
    <row r="47" spans="1:44" s="306" customFormat="1" x14ac:dyDescent="0.25">
      <c r="A47" s="422">
        <v>1.2</v>
      </c>
      <c r="B47" s="561" t="s">
        <v>473</v>
      </c>
      <c r="C47" s="561"/>
      <c r="D47" s="561"/>
      <c r="E47" s="431"/>
      <c r="F47" s="430">
        <f>'AGA GHG Worksheet'!F50</f>
        <v>0</v>
      </c>
      <c r="G47" s="415"/>
      <c r="H47" s="416"/>
      <c r="I47" s="430">
        <f>'AGA GHG Worksheet'!I50</f>
        <v>0</v>
      </c>
      <c r="J47" s="415"/>
      <c r="K47" s="416"/>
      <c r="L47" s="430">
        <f>'AGA GHG Worksheet'!L50</f>
        <v>0</v>
      </c>
      <c r="M47" s="415"/>
      <c r="N47" s="416"/>
      <c r="O47" s="430">
        <f>'AGA GHG Worksheet'!O50</f>
        <v>0</v>
      </c>
      <c r="P47" s="415"/>
      <c r="Q47" s="416"/>
      <c r="R47" s="430">
        <f>'AGA GHG Worksheet'!R50</f>
        <v>0</v>
      </c>
      <c r="S47" s="433"/>
      <c r="T47" s="431"/>
      <c r="U47" s="259"/>
      <c r="V47" s="434"/>
      <c r="W47" s="431"/>
      <c r="X47" s="434"/>
    </row>
    <row r="48" spans="1:44" s="306" customFormat="1" x14ac:dyDescent="0.25">
      <c r="A48" s="422">
        <v>1.3</v>
      </c>
      <c r="B48" s="561" t="s">
        <v>474</v>
      </c>
      <c r="C48" s="561"/>
      <c r="D48" s="561"/>
      <c r="E48" s="262"/>
      <c r="F48" s="430">
        <f>'AGA GHG Worksheet'!F51</f>
        <v>0</v>
      </c>
      <c r="G48" s="415"/>
      <c r="H48" s="416"/>
      <c r="I48" s="430">
        <f>'AGA GHG Worksheet'!I51</f>
        <v>0</v>
      </c>
      <c r="J48" s="415"/>
      <c r="K48" s="416"/>
      <c r="L48" s="430">
        <f>'AGA GHG Worksheet'!L51</f>
        <v>0</v>
      </c>
      <c r="M48" s="415"/>
      <c r="N48" s="416"/>
      <c r="O48" s="430">
        <f>'AGA GHG Worksheet'!O51</f>
        <v>0</v>
      </c>
      <c r="P48" s="415"/>
      <c r="Q48" s="416"/>
      <c r="R48" s="430">
        <f>'AGA GHG Worksheet'!R51</f>
        <v>0</v>
      </c>
      <c r="S48" s="261"/>
      <c r="T48" s="262"/>
      <c r="U48" s="259"/>
      <c r="V48" s="263"/>
      <c r="W48" s="262"/>
      <c r="X48" s="263"/>
    </row>
    <row r="49" spans="1:24" s="306" customFormat="1" x14ac:dyDescent="0.25">
      <c r="A49" s="422">
        <v>1.4</v>
      </c>
      <c r="B49" s="561" t="s">
        <v>475</v>
      </c>
      <c r="C49" s="561"/>
      <c r="D49" s="561"/>
      <c r="E49" s="262"/>
      <c r="F49" s="430">
        <f>'AGA GHG Worksheet'!F52</f>
        <v>0</v>
      </c>
      <c r="G49" s="415"/>
      <c r="H49" s="416"/>
      <c r="I49" s="430">
        <f>'AGA GHG Worksheet'!I52</f>
        <v>0</v>
      </c>
      <c r="J49" s="415"/>
      <c r="K49" s="416"/>
      <c r="L49" s="430">
        <f>'AGA GHG Worksheet'!L52</f>
        <v>0</v>
      </c>
      <c r="M49" s="415"/>
      <c r="N49" s="416"/>
      <c r="O49" s="430">
        <f>'AGA GHG Worksheet'!O52</f>
        <v>0</v>
      </c>
      <c r="P49" s="415"/>
      <c r="Q49" s="416"/>
      <c r="R49" s="430">
        <f>'AGA GHG Worksheet'!R52</f>
        <v>0</v>
      </c>
      <c r="S49" s="261"/>
      <c r="T49" s="262"/>
      <c r="U49" s="259" t="s">
        <v>444</v>
      </c>
      <c r="V49" s="263"/>
      <c r="W49" s="262"/>
      <c r="X49" s="263"/>
    </row>
    <row r="50" spans="1:24" s="306" customFormat="1" x14ac:dyDescent="0.25">
      <c r="A50" s="422"/>
      <c r="E50" s="262"/>
      <c r="F50" s="430"/>
      <c r="G50" s="415"/>
      <c r="H50" s="416"/>
      <c r="I50" s="430"/>
      <c r="J50" s="415"/>
      <c r="K50" s="416"/>
      <c r="L50" s="430"/>
      <c r="M50" s="415"/>
      <c r="N50" s="416"/>
      <c r="O50" s="430"/>
      <c r="P50" s="415"/>
      <c r="Q50" s="416"/>
      <c r="R50" s="430"/>
      <c r="S50" s="261"/>
      <c r="T50" s="262"/>
      <c r="U50" s="259"/>
      <c r="V50" s="263"/>
      <c r="W50" s="262"/>
      <c r="X50" s="263"/>
    </row>
    <row r="51" spans="1:24" s="306" customFormat="1" ht="25.5" x14ac:dyDescent="0.25">
      <c r="A51" s="444">
        <v>2</v>
      </c>
      <c r="B51" s="563" t="s">
        <v>445</v>
      </c>
      <c r="C51" s="563"/>
      <c r="D51" s="563"/>
      <c r="E51" s="262"/>
      <c r="F51" s="430"/>
      <c r="G51" s="415"/>
      <c r="H51" s="416"/>
      <c r="I51" s="430"/>
      <c r="J51" s="415"/>
      <c r="K51" s="416"/>
      <c r="L51" s="430"/>
      <c r="M51" s="415"/>
      <c r="N51" s="416"/>
      <c r="O51" s="430"/>
      <c r="P51" s="415"/>
      <c r="Q51" s="416"/>
      <c r="R51" s="430"/>
      <c r="S51" s="261"/>
      <c r="T51" s="262"/>
      <c r="U51" s="445" t="s">
        <v>435</v>
      </c>
      <c r="V51" s="263"/>
      <c r="W51" s="262"/>
      <c r="X51" s="263"/>
    </row>
    <row r="52" spans="1:24" s="306" customFormat="1" x14ac:dyDescent="0.25">
      <c r="A52" s="422" t="s">
        <v>453</v>
      </c>
      <c r="B52" s="561" t="s">
        <v>465</v>
      </c>
      <c r="C52" s="561"/>
      <c r="D52" s="561"/>
      <c r="E52" s="262"/>
      <c r="F52" s="430">
        <f>'AGA GHG Worksheet'!F55</f>
        <v>0</v>
      </c>
      <c r="G52" s="415"/>
      <c r="H52" s="416"/>
      <c r="I52" s="430">
        <f>'AGA GHG Worksheet'!I55</f>
        <v>0</v>
      </c>
      <c r="J52" s="415"/>
      <c r="K52" s="416"/>
      <c r="L52" s="430">
        <f>'AGA GHG Worksheet'!L55</f>
        <v>0</v>
      </c>
      <c r="M52" s="415"/>
      <c r="N52" s="416"/>
      <c r="O52" s="430">
        <f>'AGA GHG Worksheet'!O55</f>
        <v>0</v>
      </c>
      <c r="P52" s="415"/>
      <c r="Q52" s="416"/>
      <c r="R52" s="430">
        <f>'AGA GHG Worksheet'!R55</f>
        <v>0</v>
      </c>
      <c r="S52" s="261"/>
      <c r="T52" s="262"/>
      <c r="U52" s="259" t="s">
        <v>446</v>
      </c>
      <c r="V52" s="263"/>
      <c r="W52" s="262"/>
      <c r="X52" s="263"/>
    </row>
    <row r="53" spans="1:24" s="306" customFormat="1" x14ac:dyDescent="0.25">
      <c r="A53" s="422" t="s">
        <v>454</v>
      </c>
      <c r="B53" s="422" t="s">
        <v>468</v>
      </c>
      <c r="C53" s="422"/>
      <c r="D53" s="422"/>
      <c r="E53" s="262"/>
      <c r="F53" s="430">
        <f>'AGA GHG Worksheet'!F56</f>
        <v>0</v>
      </c>
      <c r="G53" s="415"/>
      <c r="H53" s="416"/>
      <c r="I53" s="430">
        <f>'AGA GHG Worksheet'!I56</f>
        <v>0</v>
      </c>
      <c r="J53" s="415"/>
      <c r="K53" s="416"/>
      <c r="L53" s="430">
        <f>'AGA GHG Worksheet'!L56</f>
        <v>0</v>
      </c>
      <c r="M53" s="415"/>
      <c r="N53" s="416"/>
      <c r="O53" s="430">
        <f>'AGA GHG Worksheet'!O56</f>
        <v>0</v>
      </c>
      <c r="P53" s="415"/>
      <c r="Q53" s="416"/>
      <c r="R53" s="430">
        <f>'AGA GHG Worksheet'!R56</f>
        <v>0</v>
      </c>
      <c r="S53" s="261"/>
      <c r="T53" s="262"/>
      <c r="U53" s="259" t="s">
        <v>449</v>
      </c>
      <c r="V53" s="263"/>
      <c r="W53" s="262"/>
      <c r="X53" s="263"/>
    </row>
    <row r="54" spans="1:24" s="306" customFormat="1" x14ac:dyDescent="0.25">
      <c r="A54" s="422" t="s">
        <v>455</v>
      </c>
      <c r="B54" s="564" t="s">
        <v>469</v>
      </c>
      <c r="C54" s="564"/>
      <c r="D54" s="423"/>
      <c r="E54" s="262"/>
      <c r="F54" s="430">
        <f>'AGA GHG Worksheet'!F57</f>
        <v>0</v>
      </c>
      <c r="G54" s="415"/>
      <c r="H54" s="416"/>
      <c r="I54" s="430">
        <f>'AGA GHG Worksheet'!I57</f>
        <v>0</v>
      </c>
      <c r="J54" s="415"/>
      <c r="K54" s="416"/>
      <c r="L54" s="430">
        <f>'AGA GHG Worksheet'!L57</f>
        <v>0</v>
      </c>
      <c r="M54" s="415"/>
      <c r="N54" s="416"/>
      <c r="O54" s="430">
        <f>'AGA GHG Worksheet'!O57</f>
        <v>0</v>
      </c>
      <c r="P54" s="415"/>
      <c r="Q54" s="416"/>
      <c r="R54" s="430">
        <f>'AGA GHG Worksheet'!R57</f>
        <v>0</v>
      </c>
      <c r="S54" s="261"/>
      <c r="T54" s="262"/>
      <c r="U54" s="259" t="s">
        <v>450</v>
      </c>
      <c r="V54" s="263"/>
      <c r="W54" s="262"/>
      <c r="X54" s="263"/>
    </row>
    <row r="55" spans="1:24" s="306" customFormat="1" x14ac:dyDescent="0.25">
      <c r="A55" s="422" t="s">
        <v>456</v>
      </c>
      <c r="B55" s="564" t="s">
        <v>470</v>
      </c>
      <c r="C55" s="564"/>
      <c r="D55" s="564"/>
      <c r="E55" s="262"/>
      <c r="F55" s="430">
        <f>'AGA GHG Worksheet'!F58</f>
        <v>0</v>
      </c>
      <c r="G55" s="415"/>
      <c r="H55" s="416"/>
      <c r="I55" s="430">
        <f>'AGA GHG Worksheet'!I58</f>
        <v>0</v>
      </c>
      <c r="J55" s="415"/>
      <c r="K55" s="416"/>
      <c r="L55" s="430">
        <f>'AGA GHG Worksheet'!L58</f>
        <v>0</v>
      </c>
      <c r="M55" s="415"/>
      <c r="N55" s="416"/>
      <c r="O55" s="430">
        <f>'AGA GHG Worksheet'!O58</f>
        <v>0</v>
      </c>
      <c r="P55" s="415"/>
      <c r="Q55" s="416"/>
      <c r="R55" s="430">
        <f>'AGA GHG Worksheet'!R58</f>
        <v>0</v>
      </c>
      <c r="S55" s="261"/>
      <c r="T55" s="262"/>
      <c r="U55" s="259" t="s">
        <v>451</v>
      </c>
      <c r="V55" s="263"/>
      <c r="W55" s="262"/>
      <c r="X55" s="263"/>
    </row>
    <row r="56" spans="1:24" s="306" customFormat="1" ht="39.75" customHeight="1" x14ac:dyDescent="0.25">
      <c r="A56" s="337" t="s">
        <v>457</v>
      </c>
      <c r="B56" s="564" t="s">
        <v>471</v>
      </c>
      <c r="C56" s="564"/>
      <c r="D56" s="565"/>
      <c r="E56" s="262"/>
      <c r="F56" s="430">
        <f>'AGA GHG Worksheet'!F59</f>
        <v>0</v>
      </c>
      <c r="G56" s="415"/>
      <c r="H56" s="416"/>
      <c r="I56" s="430">
        <f>'AGA GHG Worksheet'!I59</f>
        <v>0</v>
      </c>
      <c r="J56" s="415"/>
      <c r="K56" s="416"/>
      <c r="L56" s="430">
        <f>'AGA GHG Worksheet'!L59</f>
        <v>0</v>
      </c>
      <c r="M56" s="415"/>
      <c r="N56" s="416"/>
      <c r="O56" s="430">
        <f>'AGA GHG Worksheet'!O59</f>
        <v>0</v>
      </c>
      <c r="P56" s="415"/>
      <c r="Q56" s="416"/>
      <c r="R56" s="430">
        <f>'AGA GHG Worksheet'!R59</f>
        <v>0</v>
      </c>
      <c r="S56" s="261"/>
      <c r="T56" s="262"/>
      <c r="U56" s="259" t="s">
        <v>452</v>
      </c>
      <c r="V56" s="263"/>
      <c r="W56" s="262"/>
      <c r="X56" s="263"/>
    </row>
    <row r="57" spans="1:24" s="306" customFormat="1" x14ac:dyDescent="0.25">
      <c r="A57" s="422" t="s">
        <v>458</v>
      </c>
      <c r="B57" s="561" t="s">
        <v>476</v>
      </c>
      <c r="C57" s="561"/>
      <c r="D57" s="561"/>
      <c r="E57" s="431"/>
      <c r="F57" s="430">
        <f>'AGA GHG Worksheet'!F60</f>
        <v>0</v>
      </c>
      <c r="G57" s="415"/>
      <c r="H57" s="416"/>
      <c r="I57" s="430">
        <f>'AGA GHG Worksheet'!I60</f>
        <v>0</v>
      </c>
      <c r="J57" s="415"/>
      <c r="K57" s="416"/>
      <c r="L57" s="430">
        <f>'AGA GHG Worksheet'!L60</f>
        <v>0</v>
      </c>
      <c r="M57" s="415"/>
      <c r="N57" s="416"/>
      <c r="O57" s="430">
        <f>'AGA GHG Worksheet'!O60</f>
        <v>0</v>
      </c>
      <c r="P57" s="415"/>
      <c r="Q57" s="416"/>
      <c r="R57" s="430">
        <f>'AGA GHG Worksheet'!R60</f>
        <v>0</v>
      </c>
      <c r="S57" s="433"/>
      <c r="T57" s="431"/>
      <c r="U57" s="259" t="s">
        <v>452</v>
      </c>
      <c r="V57" s="434"/>
      <c r="W57" s="431"/>
      <c r="X57" s="434"/>
    </row>
    <row r="58" spans="1:24" s="306" customFormat="1" ht="34.5" customHeight="1" x14ac:dyDescent="0.25">
      <c r="A58" s="422" t="s">
        <v>459</v>
      </c>
      <c r="B58" s="566" t="s">
        <v>477</v>
      </c>
      <c r="C58" s="566"/>
      <c r="D58" s="422"/>
      <c r="E58" s="431"/>
      <c r="F58" s="430">
        <f>'AGA GHG Worksheet'!F61</f>
        <v>0</v>
      </c>
      <c r="G58" s="415"/>
      <c r="H58" s="416"/>
      <c r="I58" s="430">
        <f>'AGA GHG Worksheet'!I61</f>
        <v>0</v>
      </c>
      <c r="J58" s="415"/>
      <c r="K58" s="416"/>
      <c r="L58" s="430">
        <f>'AGA GHG Worksheet'!L61</f>
        <v>0</v>
      </c>
      <c r="M58" s="415"/>
      <c r="N58" s="416"/>
      <c r="O58" s="430">
        <f>'AGA GHG Worksheet'!O61</f>
        <v>0</v>
      </c>
      <c r="P58" s="415"/>
      <c r="Q58" s="416"/>
      <c r="R58" s="430">
        <f>'AGA GHG Worksheet'!R61</f>
        <v>0</v>
      </c>
      <c r="S58" s="433"/>
      <c r="T58" s="431"/>
      <c r="U58" s="259" t="s">
        <v>452</v>
      </c>
      <c r="V58" s="434"/>
      <c r="W58" s="431"/>
      <c r="X58" s="434"/>
    </row>
    <row r="59" spans="1:24" s="306" customFormat="1" x14ac:dyDescent="0.25">
      <c r="A59" s="422" t="s">
        <v>460</v>
      </c>
      <c r="B59" s="566" t="s">
        <v>478</v>
      </c>
      <c r="C59" s="566"/>
      <c r="D59" s="422"/>
      <c r="E59" s="431"/>
      <c r="F59" s="430">
        <f>'AGA GHG Worksheet'!F62</f>
        <v>0</v>
      </c>
      <c r="G59" s="415"/>
      <c r="H59" s="416"/>
      <c r="I59" s="430">
        <f>'AGA GHG Worksheet'!I62</f>
        <v>0</v>
      </c>
      <c r="J59" s="415"/>
      <c r="K59" s="416"/>
      <c r="L59" s="430">
        <f>'AGA GHG Worksheet'!L62</f>
        <v>0</v>
      </c>
      <c r="M59" s="415"/>
      <c r="N59" s="416"/>
      <c r="O59" s="430">
        <f>'AGA GHG Worksheet'!O62</f>
        <v>0</v>
      </c>
      <c r="P59" s="415"/>
      <c r="Q59" s="416"/>
      <c r="R59" s="430">
        <f>'AGA GHG Worksheet'!R62</f>
        <v>0</v>
      </c>
      <c r="S59" s="433"/>
      <c r="T59" s="431"/>
      <c r="U59" s="259" t="s">
        <v>433</v>
      </c>
      <c r="V59" s="434"/>
      <c r="W59" s="431"/>
      <c r="X59" s="434"/>
    </row>
    <row r="60" spans="1:24" s="306" customFormat="1" x14ac:dyDescent="0.25">
      <c r="A60" s="422">
        <v>2.2000000000000002</v>
      </c>
      <c r="B60" s="561" t="s">
        <v>479</v>
      </c>
      <c r="C60" s="561"/>
      <c r="D60" s="561"/>
      <c r="E60" s="431"/>
      <c r="F60" s="430">
        <f>'AGA GHG Worksheet'!F63</f>
        <v>0</v>
      </c>
      <c r="G60" s="415"/>
      <c r="H60" s="416"/>
      <c r="I60" s="430">
        <f>'AGA GHG Worksheet'!I63</f>
        <v>0</v>
      </c>
      <c r="J60" s="415"/>
      <c r="K60" s="416"/>
      <c r="L60" s="430">
        <f>'AGA GHG Worksheet'!L63</f>
        <v>0</v>
      </c>
      <c r="M60" s="415"/>
      <c r="N60" s="416"/>
      <c r="O60" s="430">
        <f>'AGA GHG Worksheet'!O63</f>
        <v>0</v>
      </c>
      <c r="P60" s="415"/>
      <c r="Q60" s="416"/>
      <c r="R60" s="430">
        <f>'AGA GHG Worksheet'!R63</f>
        <v>0</v>
      </c>
      <c r="S60" s="433"/>
      <c r="T60" s="431"/>
      <c r="U60" s="259"/>
      <c r="V60" s="263"/>
      <c r="W60" s="262"/>
      <c r="X60" s="263"/>
    </row>
    <row r="61" spans="1:24" s="306" customFormat="1" x14ac:dyDescent="0.25">
      <c r="A61" s="422">
        <v>2.2999999999999998</v>
      </c>
      <c r="B61" s="561" t="s">
        <v>480</v>
      </c>
      <c r="C61" s="561"/>
      <c r="D61" s="561"/>
      <c r="E61" s="262"/>
      <c r="F61" s="430">
        <f>'AGA GHG Worksheet'!F64</f>
        <v>0</v>
      </c>
      <c r="G61" s="415"/>
      <c r="H61" s="416"/>
      <c r="I61" s="430">
        <f>'AGA GHG Worksheet'!I64</f>
        <v>0</v>
      </c>
      <c r="J61" s="415"/>
      <c r="K61" s="416"/>
      <c r="L61" s="430">
        <f>'AGA GHG Worksheet'!L64</f>
        <v>0</v>
      </c>
      <c r="M61" s="415"/>
      <c r="N61" s="416"/>
      <c r="O61" s="430">
        <f>'AGA GHG Worksheet'!O64</f>
        <v>0</v>
      </c>
      <c r="P61" s="415"/>
      <c r="Q61" s="416"/>
      <c r="R61" s="430">
        <f>'AGA GHG Worksheet'!R64</f>
        <v>0</v>
      </c>
      <c r="S61" s="261"/>
      <c r="T61" s="262"/>
      <c r="U61" s="259"/>
      <c r="V61" s="263"/>
      <c r="W61" s="262"/>
      <c r="X61" s="263"/>
    </row>
    <row r="62" spans="1:24" s="306" customFormat="1" x14ac:dyDescent="0.25">
      <c r="A62" s="422">
        <v>2.4</v>
      </c>
      <c r="B62" s="561" t="s">
        <v>481</v>
      </c>
      <c r="C62" s="561"/>
      <c r="D62" s="561"/>
      <c r="E62" s="262"/>
      <c r="F62" s="430">
        <f>'AGA GHG Worksheet'!F65</f>
        <v>0</v>
      </c>
      <c r="G62" s="415"/>
      <c r="H62" s="416"/>
      <c r="I62" s="430">
        <f>'AGA GHG Worksheet'!I65</f>
        <v>0</v>
      </c>
      <c r="J62" s="415"/>
      <c r="K62" s="416"/>
      <c r="L62" s="430">
        <f>'AGA GHG Worksheet'!L65</f>
        <v>0</v>
      </c>
      <c r="M62" s="415"/>
      <c r="N62" s="416"/>
      <c r="O62" s="430">
        <f>'AGA GHG Worksheet'!O65</f>
        <v>0</v>
      </c>
      <c r="P62" s="415"/>
      <c r="Q62" s="416"/>
      <c r="R62" s="430">
        <f>'AGA GHG Worksheet'!R65</f>
        <v>0</v>
      </c>
      <c r="S62" s="261"/>
      <c r="T62" s="262"/>
      <c r="U62" s="259" t="s">
        <v>444</v>
      </c>
      <c r="V62" s="263"/>
      <c r="W62" s="262"/>
      <c r="X62" s="263"/>
    </row>
    <row r="63" spans="1:24" s="306" customFormat="1" x14ac:dyDescent="0.25">
      <c r="A63" s="337"/>
      <c r="B63" s="561"/>
      <c r="C63" s="561"/>
      <c r="D63" s="561"/>
      <c r="E63" s="262"/>
      <c r="F63" s="430"/>
      <c r="G63" s="415"/>
      <c r="H63" s="416"/>
      <c r="I63" s="430"/>
      <c r="J63" s="415"/>
      <c r="K63" s="416"/>
      <c r="L63" s="430"/>
      <c r="M63" s="415"/>
      <c r="N63" s="416"/>
      <c r="O63" s="430"/>
      <c r="P63" s="415"/>
      <c r="Q63" s="416"/>
      <c r="R63" s="430"/>
      <c r="S63" s="261"/>
      <c r="T63" s="262"/>
      <c r="U63" s="259"/>
      <c r="V63" s="263"/>
      <c r="W63" s="262"/>
      <c r="X63" s="263"/>
    </row>
    <row r="64" spans="1:24" s="306" customFormat="1" ht="25.5" x14ac:dyDescent="0.25">
      <c r="A64" s="444">
        <v>3</v>
      </c>
      <c r="B64" s="563" t="s">
        <v>440</v>
      </c>
      <c r="C64" s="563"/>
      <c r="D64" s="567"/>
      <c r="E64" s="262"/>
      <c r="F64" s="430"/>
      <c r="G64" s="415"/>
      <c r="H64" s="416"/>
      <c r="I64" s="430"/>
      <c r="J64" s="415"/>
      <c r="K64" s="416"/>
      <c r="L64" s="430"/>
      <c r="M64" s="415"/>
      <c r="N64" s="416"/>
      <c r="O64" s="430"/>
      <c r="P64" s="415"/>
      <c r="Q64" s="416"/>
      <c r="R64" s="430"/>
      <c r="S64" s="261"/>
      <c r="T64" s="262"/>
      <c r="U64" s="445" t="s">
        <v>436</v>
      </c>
      <c r="V64" s="263"/>
      <c r="W64" s="262"/>
      <c r="X64" s="263"/>
    </row>
    <row r="65" spans="1:26" s="306" customFormat="1" x14ac:dyDescent="0.25">
      <c r="A65" s="422">
        <v>3.1</v>
      </c>
      <c r="B65" s="561" t="s">
        <v>482</v>
      </c>
      <c r="C65" s="561"/>
      <c r="D65" s="561"/>
      <c r="E65" s="262"/>
      <c r="F65" s="430">
        <f>'AGA GHG Worksheet'!F68</f>
        <v>0</v>
      </c>
      <c r="G65" s="415"/>
      <c r="H65" s="416"/>
      <c r="I65" s="430">
        <f>'AGA GHG Worksheet'!I68</f>
        <v>0</v>
      </c>
      <c r="J65" s="415"/>
      <c r="K65" s="416"/>
      <c r="L65" s="430">
        <f>'AGA GHG Worksheet'!L68</f>
        <v>0</v>
      </c>
      <c r="M65" s="415"/>
      <c r="N65" s="416"/>
      <c r="O65" s="430">
        <f>'AGA GHG Worksheet'!O68</f>
        <v>0</v>
      </c>
      <c r="P65" s="415"/>
      <c r="Q65" s="416"/>
      <c r="R65" s="430">
        <f>'AGA GHG Worksheet'!R68</f>
        <v>0</v>
      </c>
      <c r="S65" s="261"/>
      <c r="T65" s="262"/>
      <c r="U65" s="259" t="s">
        <v>437</v>
      </c>
      <c r="V65" s="263"/>
      <c r="W65" s="262"/>
      <c r="X65" s="263"/>
    </row>
    <row r="66" spans="1:26" s="306" customFormat="1" x14ac:dyDescent="0.25">
      <c r="A66" s="422">
        <v>3.2</v>
      </c>
      <c r="B66" s="561" t="s">
        <v>483</v>
      </c>
      <c r="C66" s="561"/>
      <c r="D66" s="561"/>
      <c r="E66" s="262"/>
      <c r="F66" s="430">
        <f>'AGA GHG Worksheet'!F69</f>
        <v>0</v>
      </c>
      <c r="G66" s="415"/>
      <c r="H66" s="416"/>
      <c r="I66" s="430">
        <f>'AGA GHG Worksheet'!I69</f>
        <v>0</v>
      </c>
      <c r="J66" s="415"/>
      <c r="K66" s="416"/>
      <c r="L66" s="430">
        <f>'AGA GHG Worksheet'!L69</f>
        <v>0</v>
      </c>
      <c r="M66" s="415"/>
      <c r="N66" s="416"/>
      <c r="O66" s="430">
        <f>'AGA GHG Worksheet'!O69</f>
        <v>0</v>
      </c>
      <c r="P66" s="415"/>
      <c r="Q66" s="416"/>
      <c r="R66" s="430">
        <f>'AGA GHG Worksheet'!R69</f>
        <v>0</v>
      </c>
      <c r="S66" s="261"/>
      <c r="T66" s="262"/>
      <c r="U66" s="259"/>
      <c r="V66" s="263"/>
      <c r="W66" s="262"/>
      <c r="X66" s="263"/>
    </row>
    <row r="67" spans="1:26" s="306" customFormat="1" x14ac:dyDescent="0.25">
      <c r="A67" s="422">
        <v>3.3</v>
      </c>
      <c r="B67" s="561" t="s">
        <v>484</v>
      </c>
      <c r="C67" s="561"/>
      <c r="D67" s="561"/>
      <c r="E67" s="262"/>
      <c r="F67" s="430">
        <f>'AGA GHG Worksheet'!F70</f>
        <v>0</v>
      </c>
      <c r="G67" s="415"/>
      <c r="H67" s="416"/>
      <c r="I67" s="430">
        <f>'AGA GHG Worksheet'!I70</f>
        <v>0</v>
      </c>
      <c r="J67" s="415"/>
      <c r="K67" s="416"/>
      <c r="L67" s="430">
        <f>'AGA GHG Worksheet'!L70</f>
        <v>0</v>
      </c>
      <c r="M67" s="415"/>
      <c r="N67" s="416"/>
      <c r="O67" s="430">
        <f>'AGA GHG Worksheet'!O70</f>
        <v>0</v>
      </c>
      <c r="P67" s="415"/>
      <c r="Q67" s="416"/>
      <c r="R67" s="430">
        <f>'AGA GHG Worksheet'!R70</f>
        <v>0</v>
      </c>
      <c r="S67" s="261"/>
      <c r="T67" s="262"/>
      <c r="U67" s="259"/>
      <c r="V67" s="263"/>
      <c r="W67" s="262"/>
      <c r="X67" s="263"/>
    </row>
    <row r="68" spans="1:26" s="306" customFormat="1" x14ac:dyDescent="0.25">
      <c r="A68" s="422"/>
      <c r="B68" s="422"/>
      <c r="C68" s="422"/>
      <c r="D68" s="422"/>
      <c r="E68" s="262"/>
      <c r="F68" s="430"/>
      <c r="G68" s="415"/>
      <c r="H68" s="416"/>
      <c r="I68" s="430"/>
      <c r="J68" s="415"/>
      <c r="K68" s="416"/>
      <c r="L68" s="430"/>
      <c r="M68" s="415"/>
      <c r="N68" s="416"/>
      <c r="O68" s="430"/>
      <c r="P68" s="415"/>
      <c r="Q68" s="416"/>
      <c r="R68" s="430"/>
      <c r="S68" s="261"/>
      <c r="T68" s="262"/>
      <c r="U68" s="259"/>
      <c r="V68" s="263"/>
      <c r="W68" s="262"/>
      <c r="X68" s="263"/>
    </row>
    <row r="69" spans="1:26" s="306" customFormat="1" ht="25.5" x14ac:dyDescent="0.25">
      <c r="A69" s="444">
        <v>4</v>
      </c>
      <c r="B69" s="563" t="s">
        <v>498</v>
      </c>
      <c r="C69" s="563"/>
      <c r="D69" s="567"/>
      <c r="E69" s="262"/>
      <c r="F69" s="430"/>
      <c r="G69" s="415"/>
      <c r="H69" s="416"/>
      <c r="I69" s="430"/>
      <c r="J69" s="415"/>
      <c r="K69" s="416"/>
      <c r="L69" s="430"/>
      <c r="M69" s="415"/>
      <c r="N69" s="416"/>
      <c r="O69" s="430"/>
      <c r="P69" s="415"/>
      <c r="Q69" s="416"/>
      <c r="R69" s="430"/>
      <c r="S69" s="261"/>
      <c r="T69" s="262"/>
      <c r="U69" s="259" t="s">
        <v>499</v>
      </c>
      <c r="V69" s="263"/>
      <c r="W69" s="262"/>
      <c r="X69" s="263"/>
    </row>
    <row r="70" spans="1:26" s="306" customFormat="1" x14ac:dyDescent="0.25">
      <c r="A70" s="422">
        <v>4.0999999999999996</v>
      </c>
      <c r="B70" s="422" t="s">
        <v>485</v>
      </c>
      <c r="C70" s="444"/>
      <c r="D70" s="444"/>
      <c r="E70" s="262"/>
      <c r="F70" s="430">
        <f>'AGA GHG Worksheet'!F73</f>
        <v>0</v>
      </c>
      <c r="G70" s="415"/>
      <c r="H70" s="416"/>
      <c r="I70" s="430">
        <f>'AGA GHG Worksheet'!I73</f>
        <v>0</v>
      </c>
      <c r="J70" s="415"/>
      <c r="K70" s="416"/>
      <c r="L70" s="430">
        <f>'AGA GHG Worksheet'!L73</f>
        <v>0</v>
      </c>
      <c r="M70" s="415"/>
      <c r="N70" s="416"/>
      <c r="O70" s="430">
        <f>'AGA GHG Worksheet'!O73</f>
        <v>0</v>
      </c>
      <c r="P70" s="415"/>
      <c r="Q70" s="416"/>
      <c r="R70" s="430">
        <f>'AGA GHG Worksheet'!R73</f>
        <v>0</v>
      </c>
      <c r="S70" s="261"/>
      <c r="T70" s="262"/>
      <c r="U70" s="259"/>
      <c r="V70" s="263"/>
      <c r="W70" s="262"/>
      <c r="X70" s="263"/>
    </row>
    <row r="71" spans="1:26" s="306" customFormat="1" x14ac:dyDescent="0.25">
      <c r="A71" s="422">
        <v>4.2</v>
      </c>
      <c r="B71" s="561" t="s">
        <v>486</v>
      </c>
      <c r="C71" s="561"/>
      <c r="D71" s="561"/>
      <c r="E71" s="262"/>
      <c r="F71" s="430">
        <f>'AGA GHG Worksheet'!F74</f>
        <v>0</v>
      </c>
      <c r="G71" s="415"/>
      <c r="H71" s="416"/>
      <c r="I71" s="430">
        <f>'AGA GHG Worksheet'!I74</f>
        <v>0</v>
      </c>
      <c r="J71" s="415"/>
      <c r="K71" s="416"/>
      <c r="L71" s="430">
        <f>'AGA GHG Worksheet'!L74</f>
        <v>0</v>
      </c>
      <c r="M71" s="415"/>
      <c r="N71" s="416"/>
      <c r="O71" s="430">
        <f>'AGA GHG Worksheet'!O74</f>
        <v>0</v>
      </c>
      <c r="P71" s="415"/>
      <c r="Q71" s="416"/>
      <c r="R71" s="430">
        <f>'AGA GHG Worksheet'!R74</f>
        <v>0</v>
      </c>
      <c r="S71" s="261"/>
      <c r="T71" s="262"/>
      <c r="U71" s="259"/>
      <c r="V71" s="263"/>
      <c r="W71" s="262"/>
      <c r="X71" s="263"/>
    </row>
    <row r="72" spans="1:26" s="306" customFormat="1" x14ac:dyDescent="0.25">
      <c r="A72" s="422">
        <v>4.3</v>
      </c>
      <c r="B72" s="561" t="s">
        <v>487</v>
      </c>
      <c r="C72" s="561"/>
      <c r="D72" s="561"/>
      <c r="E72" s="262"/>
      <c r="F72" s="430">
        <f>'AGA GHG Worksheet'!F75</f>
        <v>0</v>
      </c>
      <c r="G72" s="415"/>
      <c r="H72" s="416"/>
      <c r="I72" s="430">
        <f>'AGA GHG Worksheet'!I75</f>
        <v>0</v>
      </c>
      <c r="J72" s="415"/>
      <c r="K72" s="416"/>
      <c r="L72" s="430">
        <f>'AGA GHG Worksheet'!L75</f>
        <v>0</v>
      </c>
      <c r="M72" s="415"/>
      <c r="N72" s="416"/>
      <c r="O72" s="430">
        <f>'AGA GHG Worksheet'!O75</f>
        <v>0</v>
      </c>
      <c r="P72" s="415"/>
      <c r="Q72" s="416"/>
      <c r="R72" s="430">
        <f>'AGA GHG Worksheet'!R75</f>
        <v>0</v>
      </c>
      <c r="S72" s="261"/>
      <c r="T72" s="262"/>
      <c r="U72" s="259"/>
      <c r="V72" s="263"/>
      <c r="W72" s="262"/>
      <c r="X72" s="263"/>
    </row>
    <row r="73" spans="1:26" s="306" customFormat="1" x14ac:dyDescent="0.25">
      <c r="A73" s="422"/>
      <c r="B73" s="422"/>
      <c r="C73" s="422"/>
      <c r="D73" s="422"/>
      <c r="E73" s="262"/>
      <c r="F73" s="430"/>
      <c r="G73" s="415"/>
      <c r="H73" s="416"/>
      <c r="I73" s="430"/>
      <c r="J73" s="415"/>
      <c r="K73" s="416"/>
      <c r="L73" s="430"/>
      <c r="M73" s="415"/>
      <c r="N73" s="416"/>
      <c r="O73" s="430"/>
      <c r="P73" s="415"/>
      <c r="Q73" s="416"/>
      <c r="R73" s="430"/>
      <c r="S73" s="261"/>
      <c r="T73" s="262"/>
      <c r="U73" s="259"/>
      <c r="V73" s="263"/>
      <c r="W73" s="262"/>
      <c r="X73" s="263"/>
    </row>
    <row r="74" spans="1:26" s="306" customFormat="1" x14ac:dyDescent="0.25">
      <c r="A74" s="444">
        <v>5</v>
      </c>
      <c r="B74" s="563" t="s">
        <v>441</v>
      </c>
      <c r="C74" s="563"/>
      <c r="D74" s="567"/>
      <c r="E74" s="262"/>
      <c r="F74" s="430"/>
      <c r="G74" s="415"/>
      <c r="H74" s="416"/>
      <c r="I74" s="430"/>
      <c r="J74" s="415"/>
      <c r="K74" s="416"/>
      <c r="L74" s="430"/>
      <c r="M74" s="415"/>
      <c r="N74" s="416"/>
      <c r="O74" s="430"/>
      <c r="P74" s="415"/>
      <c r="Q74" s="416"/>
      <c r="R74" s="430"/>
      <c r="S74" s="261"/>
      <c r="T74" s="262"/>
      <c r="U74" s="445"/>
      <c r="V74" s="263"/>
      <c r="W74" s="262"/>
      <c r="X74" s="263"/>
    </row>
    <row r="75" spans="1:26" s="306" customFormat="1" x14ac:dyDescent="0.25">
      <c r="A75" s="422">
        <v>5.0999999999999996</v>
      </c>
      <c r="B75" s="422" t="s">
        <v>438</v>
      </c>
      <c r="C75" s="422"/>
      <c r="D75" s="422"/>
      <c r="E75" s="262"/>
      <c r="F75" s="430">
        <f>'AGA GHG Worksheet'!F78</f>
        <v>0</v>
      </c>
      <c r="G75" s="415"/>
      <c r="H75" s="416"/>
      <c r="I75" s="430">
        <f>'AGA GHG Worksheet'!I78</f>
        <v>0</v>
      </c>
      <c r="J75" s="415"/>
      <c r="K75" s="416"/>
      <c r="L75" s="430">
        <f>'AGA GHG Worksheet'!L78</f>
        <v>0</v>
      </c>
      <c r="M75" s="415"/>
      <c r="N75" s="416"/>
      <c r="O75" s="430">
        <f>'AGA GHG Worksheet'!O78</f>
        <v>0</v>
      </c>
      <c r="P75" s="415"/>
      <c r="Q75" s="416"/>
      <c r="R75" s="430">
        <f>'AGA GHG Worksheet'!R78</f>
        <v>0</v>
      </c>
      <c r="S75" s="261"/>
      <c r="T75" s="262"/>
      <c r="U75" s="259"/>
      <c r="V75" s="263"/>
      <c r="W75" s="262"/>
      <c r="X75" s="263"/>
    </row>
    <row r="76" spans="1:26" s="306" customFormat="1" x14ac:dyDescent="0.25">
      <c r="A76" s="422">
        <v>5.2</v>
      </c>
      <c r="B76" s="558" t="s">
        <v>488</v>
      </c>
      <c r="C76" s="558"/>
      <c r="D76" s="422"/>
      <c r="E76" s="262"/>
      <c r="F76" s="430">
        <f>'AGA GHG Worksheet'!F79</f>
        <v>0</v>
      </c>
      <c r="G76" s="415"/>
      <c r="H76" s="416"/>
      <c r="I76" s="430">
        <f>'AGA GHG Worksheet'!I79</f>
        <v>0</v>
      </c>
      <c r="J76" s="415"/>
      <c r="K76" s="416"/>
      <c r="L76" s="430">
        <f>'AGA GHG Worksheet'!L79</f>
        <v>0</v>
      </c>
      <c r="M76" s="415"/>
      <c r="N76" s="416"/>
      <c r="O76" s="430">
        <f>'AGA GHG Worksheet'!O79</f>
        <v>0</v>
      </c>
      <c r="P76" s="415"/>
      <c r="Q76" s="416"/>
      <c r="R76" s="430">
        <f>'AGA GHG Worksheet'!R79</f>
        <v>0</v>
      </c>
      <c r="S76" s="261"/>
      <c r="T76" s="262"/>
      <c r="U76" s="449" t="s">
        <v>462</v>
      </c>
      <c r="V76" s="263"/>
      <c r="W76" s="262"/>
      <c r="X76" s="263"/>
    </row>
    <row r="77" spans="1:26" s="306" customFormat="1" x14ac:dyDescent="0.25">
      <c r="A77" s="422" t="s">
        <v>254</v>
      </c>
      <c r="B77" s="422" t="s">
        <v>464</v>
      </c>
      <c r="C77" s="422"/>
      <c r="D77" s="422"/>
      <c r="E77" s="262"/>
      <c r="F77" s="430">
        <f>'AGA GHG Worksheet'!F80</f>
        <v>0</v>
      </c>
      <c r="G77" s="415"/>
      <c r="H77" s="416"/>
      <c r="I77" s="430">
        <f>'AGA GHG Worksheet'!I80</f>
        <v>0</v>
      </c>
      <c r="J77" s="415"/>
      <c r="K77" s="416"/>
      <c r="L77" s="430">
        <f>'AGA GHG Worksheet'!L80</f>
        <v>0</v>
      </c>
      <c r="M77" s="415"/>
      <c r="N77" s="416"/>
      <c r="O77" s="430">
        <f>'AGA GHG Worksheet'!O80</f>
        <v>0</v>
      </c>
      <c r="P77" s="415"/>
      <c r="Q77" s="416"/>
      <c r="R77" s="430">
        <f>'AGA GHG Worksheet'!R80</f>
        <v>0</v>
      </c>
      <c r="S77" s="261"/>
      <c r="T77" s="262"/>
      <c r="U77" s="259" t="s">
        <v>461</v>
      </c>
      <c r="V77" s="263"/>
      <c r="W77" s="262"/>
      <c r="X77" s="263"/>
    </row>
    <row r="78" spans="1:26" s="306" customFormat="1" x14ac:dyDescent="0.25">
      <c r="A78" s="422">
        <v>5.3</v>
      </c>
      <c r="B78" s="473" t="s">
        <v>493</v>
      </c>
      <c r="C78" s="422"/>
      <c r="D78" s="422"/>
      <c r="E78" s="262"/>
      <c r="F78" s="477" t="str">
        <f>'AGA GHG Worksheet'!F81</f>
        <v>Missing Data</v>
      </c>
      <c r="G78" s="477"/>
      <c r="H78" s="478"/>
      <c r="I78" s="477" t="str">
        <f>'AGA GHG Worksheet'!I81</f>
        <v>Missing Data</v>
      </c>
      <c r="J78" s="477"/>
      <c r="K78" s="478"/>
      <c r="L78" s="477" t="str">
        <f>'AGA GHG Worksheet'!L81</f>
        <v>Missing Data</v>
      </c>
      <c r="M78" s="477"/>
      <c r="N78" s="478"/>
      <c r="O78" s="477" t="str">
        <f>'AGA GHG Worksheet'!O81</f>
        <v>Missing Data</v>
      </c>
      <c r="P78" s="477"/>
      <c r="Q78" s="478"/>
      <c r="R78" s="477" t="str">
        <f>'AGA GHG Worksheet'!R81</f>
        <v>Missing Data</v>
      </c>
      <c r="S78" s="261"/>
      <c r="T78" s="262"/>
      <c r="U78" s="259"/>
      <c r="V78" s="263"/>
      <c r="W78" s="262"/>
      <c r="X78" s="263"/>
    </row>
    <row r="79" spans="1:26" s="442" customFormat="1" x14ac:dyDescent="0.25">
      <c r="A79" s="447"/>
      <c r="B79" s="569"/>
      <c r="C79" s="569"/>
      <c r="D79" s="569"/>
      <c r="E79" s="327"/>
      <c r="F79" s="436"/>
      <c r="G79" s="437"/>
      <c r="H79" s="438"/>
      <c r="I79" s="437"/>
      <c r="J79" s="437"/>
      <c r="K79" s="438"/>
      <c r="L79" s="437"/>
      <c r="M79" s="437"/>
      <c r="N79" s="438"/>
      <c r="O79" s="437"/>
      <c r="P79" s="437"/>
      <c r="Q79" s="438"/>
      <c r="R79" s="437"/>
      <c r="S79" s="326"/>
      <c r="T79" s="327"/>
      <c r="U79" s="439"/>
      <c r="V79" s="440"/>
      <c r="W79" s="327"/>
      <c r="X79" s="440"/>
    </row>
    <row r="80" spans="1:26" s="306" customFormat="1" x14ac:dyDescent="0.25">
      <c r="A80" s="455"/>
      <c r="B80" s="455"/>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455"/>
    </row>
    <row r="81" spans="1:36" s="329" customFormat="1" ht="18.75" x14ac:dyDescent="0.25">
      <c r="A81" s="336"/>
      <c r="B81" s="317" t="s">
        <v>403</v>
      </c>
    </row>
    <row r="82" spans="1:36" s="278" customFormat="1" x14ac:dyDescent="0.25">
      <c r="A82" s="339"/>
      <c r="B82" s="335"/>
      <c r="C82" s="335"/>
      <c r="D82" s="335"/>
      <c r="E82" s="260"/>
      <c r="F82" s="397"/>
      <c r="G82" s="397"/>
      <c r="H82" s="414"/>
      <c r="I82" s="397"/>
      <c r="J82" s="397"/>
      <c r="K82" s="414"/>
      <c r="L82" s="397"/>
      <c r="M82" s="397"/>
      <c r="N82" s="414"/>
      <c r="O82" s="397"/>
      <c r="P82" s="397"/>
      <c r="Q82" s="414"/>
      <c r="R82" s="397"/>
      <c r="S82" s="264"/>
      <c r="T82" s="260"/>
      <c r="U82" s="297"/>
      <c r="V82" s="388"/>
      <c r="W82" s="260"/>
      <c r="X82" s="388"/>
    </row>
    <row r="83" spans="1:36" s="278" customFormat="1" x14ac:dyDescent="0.25">
      <c r="A83" s="339">
        <v>1</v>
      </c>
      <c r="B83" s="335" t="s">
        <v>390</v>
      </c>
      <c r="C83" s="335"/>
      <c r="D83" s="335"/>
      <c r="E83" s="260"/>
      <c r="F83" s="397"/>
      <c r="G83" s="397"/>
      <c r="H83" s="414"/>
      <c r="I83" s="397"/>
      <c r="J83" s="397"/>
      <c r="K83" s="414"/>
      <c r="L83" s="397"/>
      <c r="M83" s="397"/>
      <c r="N83" s="414"/>
      <c r="O83" s="397"/>
      <c r="P83" s="397"/>
      <c r="Q83" s="414"/>
      <c r="R83" s="397"/>
      <c r="S83" s="264"/>
      <c r="T83" s="260"/>
      <c r="U83" s="297"/>
      <c r="V83" s="388"/>
      <c r="W83" s="260"/>
      <c r="X83" s="388"/>
    </row>
    <row r="84" spans="1:36" s="278" customFormat="1" x14ac:dyDescent="0.25">
      <c r="A84" s="339">
        <v>1.1000000000000001</v>
      </c>
      <c r="B84" s="561" t="s">
        <v>391</v>
      </c>
      <c r="C84" s="561"/>
      <c r="D84" s="571"/>
      <c r="E84" s="260"/>
      <c r="F84" s="397"/>
      <c r="G84" s="397"/>
      <c r="H84" s="414"/>
      <c r="I84" s="397"/>
      <c r="J84" s="397"/>
      <c r="K84" s="414"/>
      <c r="L84" s="397"/>
      <c r="M84" s="397"/>
      <c r="N84" s="414"/>
      <c r="O84" s="397"/>
      <c r="P84" s="397"/>
      <c r="Q84" s="414"/>
      <c r="R84" s="397"/>
      <c r="S84" s="264"/>
      <c r="T84" s="260"/>
      <c r="U84" s="297"/>
      <c r="V84" s="388"/>
      <c r="W84" s="260"/>
      <c r="X84" s="388"/>
    </row>
    <row r="85" spans="1:36" s="278" customFormat="1" x14ac:dyDescent="0.25">
      <c r="A85" s="379" t="s">
        <v>392</v>
      </c>
      <c r="B85" s="561" t="s">
        <v>393</v>
      </c>
      <c r="C85" s="561"/>
      <c r="D85" s="571"/>
      <c r="E85" s="260"/>
      <c r="F85" s="397"/>
      <c r="G85" s="397"/>
      <c r="H85" s="414"/>
      <c r="I85" s="397"/>
      <c r="J85" s="397"/>
      <c r="K85" s="414"/>
      <c r="L85" s="397"/>
      <c r="M85" s="397"/>
      <c r="N85" s="414"/>
      <c r="O85" s="397"/>
      <c r="P85" s="397"/>
      <c r="Q85" s="414"/>
      <c r="R85" s="397"/>
      <c r="S85" s="264"/>
      <c r="T85" s="260"/>
      <c r="U85" s="297"/>
      <c r="V85" s="388"/>
      <c r="W85" s="260"/>
      <c r="X85" s="388"/>
    </row>
    <row r="86" spans="1:36" s="278" customFormat="1" ht="15" customHeight="1" x14ac:dyDescent="0.25">
      <c r="A86" s="379" t="s">
        <v>394</v>
      </c>
      <c r="B86" s="564" t="s">
        <v>395</v>
      </c>
      <c r="C86" s="564"/>
      <c r="D86" s="565"/>
      <c r="E86" s="260"/>
      <c r="F86" s="421"/>
      <c r="G86" s="397"/>
      <c r="H86" s="414"/>
      <c r="I86" s="421"/>
      <c r="J86" s="397"/>
      <c r="K86" s="414"/>
      <c r="L86" s="421"/>
      <c r="M86" s="397"/>
      <c r="N86" s="414"/>
      <c r="O86" s="421"/>
      <c r="P86" s="397"/>
      <c r="Q86" s="414"/>
      <c r="R86" s="421"/>
      <c r="S86" s="264"/>
      <c r="T86" s="260"/>
      <c r="U86" s="259" t="s">
        <v>424</v>
      </c>
      <c r="V86" s="388"/>
      <c r="W86" s="260"/>
      <c r="X86" s="388"/>
    </row>
    <row r="87" spans="1:36" s="278" customFormat="1" ht="15" customHeight="1" x14ac:dyDescent="0.25">
      <c r="A87" s="379" t="s">
        <v>396</v>
      </c>
      <c r="B87" s="564" t="s">
        <v>397</v>
      </c>
      <c r="C87" s="564"/>
      <c r="D87" s="565"/>
      <c r="E87" s="260"/>
      <c r="F87" s="397"/>
      <c r="G87" s="397"/>
      <c r="H87" s="414"/>
      <c r="I87" s="397"/>
      <c r="J87" s="397"/>
      <c r="K87" s="414"/>
      <c r="L87" s="397"/>
      <c r="M87" s="397"/>
      <c r="N87" s="414"/>
      <c r="O87" s="397"/>
      <c r="P87" s="397"/>
      <c r="Q87" s="414"/>
      <c r="R87" s="397"/>
      <c r="S87" s="264"/>
      <c r="T87" s="260"/>
      <c r="U87" s="297"/>
      <c r="V87" s="388"/>
      <c r="W87" s="260"/>
      <c r="X87" s="388"/>
    </row>
    <row r="88" spans="1:36" s="307" customFormat="1" x14ac:dyDescent="0.25">
      <c r="A88" s="339"/>
      <c r="B88" s="335"/>
      <c r="C88" s="335"/>
      <c r="D88" s="335"/>
      <c r="E88" s="260"/>
      <c r="F88" s="397"/>
      <c r="G88" s="397"/>
      <c r="H88" s="414"/>
      <c r="I88" s="397"/>
      <c r="J88" s="397"/>
      <c r="K88" s="414"/>
      <c r="L88" s="397"/>
      <c r="M88" s="397"/>
      <c r="N88" s="414"/>
      <c r="O88" s="397"/>
      <c r="P88" s="397"/>
      <c r="Q88" s="414"/>
      <c r="R88" s="397"/>
      <c r="S88" s="264"/>
      <c r="T88" s="260"/>
      <c r="U88" s="297"/>
      <c r="V88" s="388"/>
      <c r="W88" s="260"/>
      <c r="X88" s="388"/>
      <c r="Y88" s="278"/>
      <c r="Z88" s="278"/>
      <c r="AA88" s="278"/>
      <c r="AB88" s="278"/>
      <c r="AC88" s="278"/>
      <c r="AD88" s="278"/>
      <c r="AE88" s="278"/>
      <c r="AF88" s="278"/>
      <c r="AG88" s="278"/>
      <c r="AH88" s="278"/>
      <c r="AI88" s="278"/>
      <c r="AJ88" s="278"/>
    </row>
    <row r="89" spans="1:36" s="307" customFormat="1" x14ac:dyDescent="0.25">
      <c r="A89" s="339">
        <v>2</v>
      </c>
      <c r="B89" s="561" t="s">
        <v>398</v>
      </c>
      <c r="C89" s="561"/>
      <c r="D89" s="571"/>
      <c r="E89" s="260"/>
      <c r="F89" s="397"/>
      <c r="G89" s="397"/>
      <c r="H89" s="414"/>
      <c r="I89" s="397"/>
      <c r="J89" s="397"/>
      <c r="K89" s="414"/>
      <c r="L89" s="397"/>
      <c r="M89" s="397"/>
      <c r="N89" s="414"/>
      <c r="O89" s="397"/>
      <c r="P89" s="397"/>
      <c r="Q89" s="414"/>
      <c r="R89" s="397"/>
      <c r="S89" s="264"/>
      <c r="T89" s="260"/>
      <c r="U89" s="297"/>
      <c r="V89" s="388"/>
      <c r="W89" s="260"/>
      <c r="X89" s="388"/>
      <c r="Y89" s="278"/>
      <c r="Z89" s="278"/>
      <c r="AA89" s="278"/>
      <c r="AB89" s="278"/>
      <c r="AC89" s="278"/>
      <c r="AD89" s="278"/>
      <c r="AE89" s="278"/>
      <c r="AF89" s="278"/>
      <c r="AG89" s="278"/>
      <c r="AH89" s="278"/>
      <c r="AI89" s="278"/>
      <c r="AJ89" s="278"/>
    </row>
    <row r="90" spans="1:36" s="306" customFormat="1" ht="25.5" x14ac:dyDescent="0.25">
      <c r="A90" s="337">
        <v>2.1</v>
      </c>
      <c r="B90" s="561" t="s">
        <v>412</v>
      </c>
      <c r="C90" s="561"/>
      <c r="D90" s="571"/>
      <c r="E90" s="262"/>
      <c r="F90" s="415"/>
      <c r="G90" s="415"/>
      <c r="H90" s="416"/>
      <c r="I90" s="415"/>
      <c r="J90" s="415"/>
      <c r="K90" s="416"/>
      <c r="L90" s="415"/>
      <c r="M90" s="415"/>
      <c r="N90" s="416"/>
      <c r="O90" s="415"/>
      <c r="P90" s="415"/>
      <c r="Q90" s="416"/>
      <c r="R90" s="415"/>
      <c r="S90" s="261"/>
      <c r="T90" s="262"/>
      <c r="U90" s="259" t="s">
        <v>425</v>
      </c>
      <c r="V90" s="263"/>
      <c r="W90" s="262"/>
      <c r="X90" s="263"/>
    </row>
    <row r="91" spans="1:36" s="307" customFormat="1" x14ac:dyDescent="0.25">
      <c r="A91" s="339"/>
      <c r="B91" s="335"/>
      <c r="C91" s="335"/>
      <c r="D91" s="335"/>
      <c r="E91" s="260"/>
      <c r="F91" s="397"/>
      <c r="G91" s="397"/>
      <c r="H91" s="414"/>
      <c r="I91" s="397"/>
      <c r="J91" s="397"/>
      <c r="K91" s="414"/>
      <c r="L91" s="397"/>
      <c r="M91" s="397"/>
      <c r="N91" s="414"/>
      <c r="O91" s="397"/>
      <c r="P91" s="397"/>
      <c r="Q91" s="414"/>
      <c r="R91" s="397"/>
      <c r="S91" s="264"/>
      <c r="T91" s="260"/>
      <c r="U91" s="297"/>
      <c r="V91" s="388"/>
      <c r="W91" s="260"/>
      <c r="X91" s="388"/>
      <c r="Y91" s="278"/>
      <c r="Z91" s="278"/>
      <c r="AA91" s="278"/>
      <c r="AB91" s="278"/>
      <c r="AC91" s="278"/>
      <c r="AD91" s="278"/>
      <c r="AE91" s="278"/>
      <c r="AF91" s="278"/>
      <c r="AG91" s="278"/>
      <c r="AH91" s="278"/>
      <c r="AI91" s="278"/>
      <c r="AJ91" s="278"/>
    </row>
    <row r="92" spans="1:36" s="307" customFormat="1" x14ac:dyDescent="0.25">
      <c r="A92" s="339">
        <v>3</v>
      </c>
      <c r="B92" s="561" t="s">
        <v>399</v>
      </c>
      <c r="C92" s="561"/>
      <c r="D92" s="571"/>
      <c r="E92" s="260"/>
      <c r="F92" s="397"/>
      <c r="G92" s="397"/>
      <c r="H92" s="414"/>
      <c r="I92" s="397"/>
      <c r="J92" s="397"/>
      <c r="K92" s="414"/>
      <c r="L92" s="397"/>
      <c r="M92" s="397"/>
      <c r="N92" s="414"/>
      <c r="O92" s="397"/>
      <c r="P92" s="397"/>
      <c r="Q92" s="414"/>
      <c r="R92" s="397"/>
      <c r="S92" s="264"/>
      <c r="T92" s="260"/>
      <c r="U92" s="297"/>
      <c r="V92" s="388"/>
      <c r="W92" s="260"/>
      <c r="X92" s="388"/>
      <c r="Y92" s="278"/>
      <c r="Z92" s="278"/>
      <c r="AA92" s="278"/>
      <c r="AB92" s="278"/>
      <c r="AC92" s="278"/>
      <c r="AD92" s="278"/>
      <c r="AE92" s="278"/>
      <c r="AF92" s="278"/>
      <c r="AG92" s="278"/>
      <c r="AH92" s="278"/>
      <c r="AI92" s="278"/>
      <c r="AJ92" s="278"/>
    </row>
    <row r="93" spans="1:36" s="307" customFormat="1" ht="51" x14ac:dyDescent="0.25">
      <c r="A93" s="339" t="s">
        <v>384</v>
      </c>
      <c r="B93" s="554" t="s">
        <v>385</v>
      </c>
      <c r="C93" s="554"/>
      <c r="D93" s="570"/>
      <c r="E93" s="260"/>
      <c r="F93" s="397"/>
      <c r="G93" s="397"/>
      <c r="H93" s="414"/>
      <c r="I93" s="397"/>
      <c r="J93" s="397"/>
      <c r="K93" s="414"/>
      <c r="L93" s="397"/>
      <c r="M93" s="397"/>
      <c r="N93" s="414"/>
      <c r="O93" s="397"/>
      <c r="P93" s="397"/>
      <c r="Q93" s="414"/>
      <c r="R93" s="397"/>
      <c r="S93" s="264"/>
      <c r="T93" s="260"/>
      <c r="U93" s="259" t="s">
        <v>426</v>
      </c>
      <c r="V93" s="388"/>
      <c r="W93" s="260"/>
      <c r="X93" s="388"/>
      <c r="Y93" s="278"/>
      <c r="Z93" s="278"/>
      <c r="AA93" s="278"/>
      <c r="AB93" s="278"/>
      <c r="AC93" s="278"/>
      <c r="AD93" s="278"/>
      <c r="AE93" s="278"/>
      <c r="AF93" s="278"/>
      <c r="AG93" s="278"/>
      <c r="AH93" s="278"/>
      <c r="AI93" s="278"/>
      <c r="AJ93" s="278"/>
    </row>
    <row r="94" spans="1:36" s="307" customFormat="1" x14ac:dyDescent="0.25">
      <c r="A94" s="379" t="s">
        <v>386</v>
      </c>
      <c r="B94" s="335" t="s">
        <v>387</v>
      </c>
      <c r="C94" s="335"/>
      <c r="D94" s="335"/>
      <c r="E94" s="260"/>
      <c r="F94" s="397"/>
      <c r="G94" s="397"/>
      <c r="H94" s="414"/>
      <c r="I94" s="397"/>
      <c r="J94" s="397"/>
      <c r="K94" s="414"/>
      <c r="L94" s="397"/>
      <c r="M94" s="397"/>
      <c r="N94" s="414"/>
      <c r="O94" s="397"/>
      <c r="P94" s="397"/>
      <c r="Q94" s="414"/>
      <c r="R94" s="397"/>
      <c r="S94" s="264"/>
      <c r="T94" s="260"/>
      <c r="U94" s="390"/>
      <c r="V94" s="388"/>
      <c r="W94" s="260"/>
      <c r="X94" s="388"/>
      <c r="Y94" s="278"/>
      <c r="Z94" s="278"/>
      <c r="AA94" s="278"/>
      <c r="AB94" s="278"/>
      <c r="AC94" s="278"/>
      <c r="AD94" s="278"/>
      <c r="AE94" s="278"/>
      <c r="AF94" s="278"/>
      <c r="AG94" s="278"/>
      <c r="AH94" s="278"/>
      <c r="AI94" s="278"/>
      <c r="AJ94" s="278"/>
    </row>
    <row r="95" spans="1:36" s="307" customFormat="1" x14ac:dyDescent="0.25">
      <c r="A95" s="379" t="s">
        <v>388</v>
      </c>
      <c r="B95" s="335" t="s">
        <v>389</v>
      </c>
      <c r="C95" s="335"/>
      <c r="D95" s="335"/>
      <c r="E95" s="260"/>
      <c r="F95" s="397"/>
      <c r="G95" s="397"/>
      <c r="H95" s="414"/>
      <c r="I95" s="397"/>
      <c r="J95" s="397"/>
      <c r="K95" s="414"/>
      <c r="L95" s="397"/>
      <c r="M95" s="397"/>
      <c r="N95" s="414"/>
      <c r="O95" s="397"/>
      <c r="P95" s="397"/>
      <c r="Q95" s="414"/>
      <c r="R95" s="397"/>
      <c r="S95" s="264"/>
      <c r="T95" s="260"/>
      <c r="U95" s="297"/>
      <c r="V95" s="388"/>
      <c r="W95" s="260"/>
      <c r="X95" s="388"/>
      <c r="Y95" s="278"/>
      <c r="Z95" s="278"/>
      <c r="AA95" s="278"/>
      <c r="AB95" s="278"/>
      <c r="AC95" s="278"/>
      <c r="AD95" s="278"/>
      <c r="AE95" s="278"/>
      <c r="AF95" s="278"/>
      <c r="AG95" s="278"/>
      <c r="AH95" s="278"/>
      <c r="AI95" s="278"/>
      <c r="AJ95" s="278"/>
    </row>
    <row r="96" spans="1:36" s="321" customFormat="1" x14ac:dyDescent="0.25">
      <c r="A96" s="338"/>
      <c r="B96" s="319"/>
      <c r="C96" s="319"/>
      <c r="D96" s="319"/>
      <c r="E96" s="324"/>
      <c r="F96" s="419"/>
      <c r="G96" s="419"/>
      <c r="H96" s="420"/>
      <c r="I96" s="419"/>
      <c r="J96" s="419"/>
      <c r="K96" s="420"/>
      <c r="L96" s="419"/>
      <c r="M96" s="419"/>
      <c r="N96" s="420"/>
      <c r="O96" s="419"/>
      <c r="P96" s="419"/>
      <c r="Q96" s="420"/>
      <c r="R96" s="419"/>
      <c r="S96" s="320"/>
      <c r="T96" s="324"/>
      <c r="U96" s="391"/>
      <c r="V96" s="392"/>
      <c r="W96" s="324"/>
      <c r="X96" s="392"/>
      <c r="Y96" s="136"/>
      <c r="Z96" s="136"/>
      <c r="AA96" s="136"/>
      <c r="AB96" s="136"/>
      <c r="AC96" s="136"/>
      <c r="AD96" s="136"/>
      <c r="AE96" s="136"/>
      <c r="AF96" s="136"/>
      <c r="AG96" s="136"/>
      <c r="AH96" s="136"/>
      <c r="AI96" s="136"/>
      <c r="AJ96" s="136"/>
    </row>
    <row r="97" spans="1:36" x14ac:dyDescent="0.25">
      <c r="A97" s="340"/>
      <c r="B97" s="56"/>
      <c r="C97" s="56"/>
      <c r="D97" s="56"/>
      <c r="E97" s="56"/>
      <c r="F97" s="397"/>
      <c r="G97" s="397"/>
      <c r="H97" s="397"/>
      <c r="I97" s="397"/>
      <c r="J97" s="397"/>
      <c r="K97" s="397"/>
      <c r="L97" s="397"/>
      <c r="M97" s="397"/>
      <c r="N97" s="397"/>
      <c r="O97" s="397"/>
      <c r="P97" s="397"/>
      <c r="Q97" s="397"/>
      <c r="R97" s="397"/>
      <c r="S97" s="56"/>
      <c r="T97" s="56"/>
    </row>
    <row r="98" spans="1:36" s="347" customFormat="1" ht="18.75" x14ac:dyDescent="0.3">
      <c r="A98" s="345"/>
      <c r="B98" s="346" t="s">
        <v>6</v>
      </c>
      <c r="U98" s="345"/>
    </row>
    <row r="99" spans="1:36" s="523" customFormat="1" x14ac:dyDescent="0.25">
      <c r="A99" s="521"/>
      <c r="D99" s="524"/>
      <c r="E99" s="525"/>
      <c r="F99" s="545"/>
      <c r="G99" s="546"/>
      <c r="H99" s="545"/>
      <c r="I99" s="545"/>
      <c r="J99" s="546"/>
      <c r="K99" s="545"/>
      <c r="L99" s="545"/>
      <c r="M99" s="546"/>
      <c r="N99" s="545"/>
      <c r="O99" s="545"/>
      <c r="P99" s="546"/>
      <c r="Q99" s="545"/>
      <c r="R99" s="545"/>
      <c r="S99" s="526"/>
      <c r="U99" s="521"/>
      <c r="V99" s="524"/>
    </row>
    <row r="100" spans="1:36" s="523" customFormat="1" x14ac:dyDescent="0.25">
      <c r="A100" s="521">
        <v>1.1000000000000001</v>
      </c>
      <c r="B100" s="521" t="s">
        <v>22</v>
      </c>
      <c r="D100" s="524"/>
      <c r="E100" s="525"/>
      <c r="F100" s="545"/>
      <c r="G100" s="546"/>
      <c r="H100" s="545"/>
      <c r="I100" s="545"/>
      <c r="J100" s="546"/>
      <c r="K100" s="545"/>
      <c r="L100" s="545"/>
      <c r="M100" s="546"/>
      <c r="N100" s="545"/>
      <c r="O100" s="545"/>
      <c r="P100" s="546"/>
      <c r="Q100" s="545"/>
      <c r="R100" s="545"/>
      <c r="S100" s="526"/>
      <c r="U100" s="568" t="s">
        <v>540</v>
      </c>
      <c r="V100" s="524"/>
    </row>
    <row r="101" spans="1:36" s="523" customFormat="1" x14ac:dyDescent="0.25">
      <c r="A101" s="521">
        <v>1.2</v>
      </c>
      <c r="B101" s="521" t="s">
        <v>506</v>
      </c>
      <c r="D101" s="524"/>
      <c r="E101" s="525"/>
      <c r="F101" s="545"/>
      <c r="G101" s="546"/>
      <c r="H101" s="545"/>
      <c r="I101" s="545"/>
      <c r="J101" s="546"/>
      <c r="K101" s="545"/>
      <c r="L101" s="545"/>
      <c r="M101" s="546"/>
      <c r="N101" s="545"/>
      <c r="O101" s="545"/>
      <c r="P101" s="546"/>
      <c r="Q101" s="545"/>
      <c r="R101" s="545"/>
      <c r="S101" s="526"/>
      <c r="U101" s="568"/>
      <c r="V101" s="524"/>
    </row>
    <row r="102" spans="1:36" s="523" customFormat="1" x14ac:dyDescent="0.25">
      <c r="A102" s="521">
        <v>1.3</v>
      </c>
      <c r="B102" s="521" t="s">
        <v>535</v>
      </c>
      <c r="D102" s="524"/>
      <c r="E102" s="525"/>
      <c r="F102" s="545"/>
      <c r="G102" s="546"/>
      <c r="H102" s="545"/>
      <c r="I102" s="545"/>
      <c r="J102" s="546"/>
      <c r="K102" s="545"/>
      <c r="L102" s="545"/>
      <c r="M102" s="546"/>
      <c r="N102" s="545"/>
      <c r="O102" s="545"/>
      <c r="P102" s="546"/>
      <c r="Q102" s="545"/>
      <c r="R102" s="545"/>
      <c r="S102" s="526"/>
      <c r="U102" s="568"/>
      <c r="V102" s="524"/>
    </row>
    <row r="103" spans="1:36" s="523" customFormat="1" x14ac:dyDescent="0.25">
      <c r="A103" s="528">
        <v>2.1</v>
      </c>
      <c r="B103" s="521" t="s">
        <v>332</v>
      </c>
      <c r="D103" s="524"/>
      <c r="E103" s="525"/>
      <c r="F103" s="545"/>
      <c r="G103" s="546"/>
      <c r="H103" s="545"/>
      <c r="I103" s="545"/>
      <c r="J103" s="546"/>
      <c r="K103" s="545"/>
      <c r="L103" s="545"/>
      <c r="M103" s="546"/>
      <c r="N103" s="545"/>
      <c r="O103" s="545"/>
      <c r="P103" s="546"/>
      <c r="Q103" s="545"/>
      <c r="R103" s="545"/>
      <c r="S103" s="526"/>
      <c r="U103" s="568"/>
      <c r="V103" s="524"/>
    </row>
    <row r="104" spans="1:36" s="523" customFormat="1" x14ac:dyDescent="0.25">
      <c r="A104" s="521">
        <v>2.2000000000000002</v>
      </c>
      <c r="B104" s="521" t="s">
        <v>532</v>
      </c>
      <c r="D104" s="524"/>
      <c r="E104" s="525"/>
      <c r="F104" s="545"/>
      <c r="G104" s="546"/>
      <c r="H104" s="545"/>
      <c r="I104" s="545"/>
      <c r="J104" s="546"/>
      <c r="K104" s="545"/>
      <c r="L104" s="545"/>
      <c r="M104" s="546"/>
      <c r="N104" s="545"/>
      <c r="O104" s="545"/>
      <c r="P104" s="546"/>
      <c r="Q104" s="545"/>
      <c r="R104" s="545"/>
      <c r="S104" s="526"/>
      <c r="U104" s="568"/>
      <c r="V104" s="524"/>
    </row>
    <row r="105" spans="1:36" s="523" customFormat="1" x14ac:dyDescent="0.25">
      <c r="A105" s="521">
        <v>2.2999999999999998</v>
      </c>
      <c r="B105" s="521" t="s">
        <v>533</v>
      </c>
      <c r="D105" s="524"/>
      <c r="E105" s="525"/>
      <c r="F105" s="545"/>
      <c r="G105" s="546"/>
      <c r="H105" s="545"/>
      <c r="I105" s="545"/>
      <c r="J105" s="546"/>
      <c r="K105" s="545"/>
      <c r="L105" s="545"/>
      <c r="M105" s="546"/>
      <c r="N105" s="545"/>
      <c r="O105" s="545"/>
      <c r="P105" s="546"/>
      <c r="Q105" s="545"/>
      <c r="R105" s="545"/>
      <c r="S105" s="526"/>
      <c r="U105" s="568"/>
      <c r="V105" s="524"/>
    </row>
    <row r="106" spans="1:36" s="523" customFormat="1" x14ac:dyDescent="0.25">
      <c r="A106" s="521">
        <v>3</v>
      </c>
      <c r="B106" s="521" t="s">
        <v>86</v>
      </c>
      <c r="D106" s="524"/>
      <c r="E106" s="525"/>
      <c r="F106" s="545"/>
      <c r="G106" s="546"/>
      <c r="H106" s="545"/>
      <c r="I106" s="545"/>
      <c r="J106" s="546"/>
      <c r="K106" s="545"/>
      <c r="L106" s="545"/>
      <c r="M106" s="546"/>
      <c r="N106" s="545"/>
      <c r="O106" s="545"/>
      <c r="P106" s="546"/>
      <c r="Q106" s="545"/>
      <c r="R106" s="545"/>
      <c r="S106" s="526"/>
      <c r="U106" s="568"/>
      <c r="V106" s="524"/>
    </row>
    <row r="107" spans="1:36" s="523" customFormat="1" x14ac:dyDescent="0.25">
      <c r="A107" s="521">
        <v>3.1</v>
      </c>
      <c r="B107" s="521" t="s">
        <v>88</v>
      </c>
      <c r="D107" s="524"/>
      <c r="E107" s="525"/>
      <c r="F107" s="545"/>
      <c r="G107" s="546"/>
      <c r="H107" s="545"/>
      <c r="I107" s="545"/>
      <c r="J107" s="546"/>
      <c r="K107" s="545"/>
      <c r="L107" s="545"/>
      <c r="M107" s="546"/>
      <c r="N107" s="545"/>
      <c r="O107" s="545"/>
      <c r="P107" s="546"/>
      <c r="Q107" s="545"/>
      <c r="R107" s="545"/>
      <c r="S107" s="526"/>
      <c r="U107" s="568"/>
      <c r="V107" s="524"/>
    </row>
    <row r="108" spans="1:36" s="523" customFormat="1" x14ac:dyDescent="0.25">
      <c r="A108" s="521">
        <v>3.2</v>
      </c>
      <c r="B108" s="521" t="s">
        <v>83</v>
      </c>
      <c r="D108" s="524"/>
      <c r="E108" s="525"/>
      <c r="F108" s="545"/>
      <c r="G108" s="546"/>
      <c r="H108" s="545"/>
      <c r="I108" s="545"/>
      <c r="J108" s="546"/>
      <c r="K108" s="545"/>
      <c r="L108" s="545"/>
      <c r="M108" s="546"/>
      <c r="N108" s="545"/>
      <c r="O108" s="545"/>
      <c r="P108" s="546"/>
      <c r="Q108" s="545"/>
      <c r="R108" s="545"/>
      <c r="S108" s="526"/>
      <c r="U108" s="568"/>
      <c r="V108" s="524"/>
    </row>
    <row r="109" spans="1:36" s="523" customFormat="1" x14ac:dyDescent="0.25">
      <c r="A109" s="521">
        <v>3.3</v>
      </c>
      <c r="B109" s="521" t="s">
        <v>84</v>
      </c>
      <c r="D109" s="524"/>
      <c r="E109" s="525"/>
      <c r="F109" s="545"/>
      <c r="G109" s="546"/>
      <c r="H109" s="545"/>
      <c r="I109" s="545"/>
      <c r="J109" s="546"/>
      <c r="K109" s="545"/>
      <c r="L109" s="545"/>
      <c r="M109" s="546"/>
      <c r="N109" s="545"/>
      <c r="O109" s="545"/>
      <c r="P109" s="546"/>
      <c r="Q109" s="545"/>
      <c r="R109" s="545"/>
      <c r="S109" s="526"/>
      <c r="U109" s="568"/>
      <c r="V109" s="524"/>
    </row>
    <row r="110" spans="1:36" s="523" customFormat="1" x14ac:dyDescent="0.25">
      <c r="A110" s="521">
        <v>3.4</v>
      </c>
      <c r="B110" s="521" t="s">
        <v>21</v>
      </c>
      <c r="D110" s="524"/>
      <c r="E110" s="525"/>
      <c r="F110" s="545"/>
      <c r="G110" s="546"/>
      <c r="H110" s="545"/>
      <c r="I110" s="545"/>
      <c r="J110" s="546"/>
      <c r="K110" s="545"/>
      <c r="L110" s="545"/>
      <c r="M110" s="546"/>
      <c r="N110" s="545"/>
      <c r="O110" s="545"/>
      <c r="P110" s="546"/>
      <c r="Q110" s="545"/>
      <c r="R110" s="545"/>
      <c r="S110" s="526"/>
      <c r="U110" s="568"/>
      <c r="V110" s="524"/>
    </row>
    <row r="111" spans="1:36" s="321" customFormat="1" x14ac:dyDescent="0.25">
      <c r="A111" s="338"/>
      <c r="B111" s="319"/>
      <c r="C111" s="319"/>
      <c r="D111" s="319"/>
      <c r="E111" s="324"/>
      <c r="F111" s="419"/>
      <c r="G111" s="419"/>
      <c r="H111" s="420"/>
      <c r="I111" s="419"/>
      <c r="J111" s="419"/>
      <c r="K111" s="420"/>
      <c r="L111" s="419"/>
      <c r="M111" s="419"/>
      <c r="N111" s="420"/>
      <c r="O111" s="419"/>
      <c r="P111" s="419"/>
      <c r="Q111" s="420"/>
      <c r="R111" s="419"/>
      <c r="S111" s="320"/>
      <c r="T111" s="324"/>
      <c r="U111" s="391"/>
      <c r="V111" s="392"/>
      <c r="W111" s="324"/>
      <c r="X111" s="392"/>
      <c r="Y111" s="136"/>
      <c r="Z111" s="136"/>
      <c r="AA111" s="136"/>
      <c r="AB111" s="136"/>
      <c r="AC111" s="136"/>
      <c r="AD111" s="136"/>
      <c r="AE111" s="136"/>
      <c r="AF111" s="136"/>
      <c r="AG111" s="136"/>
      <c r="AH111" s="136"/>
      <c r="AI111" s="136"/>
      <c r="AJ111" s="136"/>
    </row>
    <row r="112" spans="1:36" x14ac:dyDescent="0.25">
      <c r="A112" s="340"/>
      <c r="B112" s="56"/>
      <c r="C112" s="56"/>
      <c r="D112" s="56"/>
      <c r="E112" s="56"/>
      <c r="F112" s="397"/>
      <c r="G112" s="397"/>
      <c r="H112" s="397"/>
      <c r="I112" s="397"/>
      <c r="J112" s="397"/>
      <c r="K112" s="397"/>
      <c r="L112" s="397"/>
      <c r="M112" s="397"/>
      <c r="N112" s="397"/>
      <c r="O112" s="397"/>
      <c r="P112" s="397"/>
      <c r="Q112" s="397"/>
      <c r="R112" s="397"/>
      <c r="S112" s="56"/>
      <c r="T112" s="56"/>
    </row>
    <row r="113" spans="1:44" s="347" customFormat="1" ht="18.75" x14ac:dyDescent="0.3">
      <c r="A113" s="345"/>
      <c r="B113" s="346" t="s">
        <v>93</v>
      </c>
      <c r="U113" s="345"/>
    </row>
    <row r="114" spans="1:44" x14ac:dyDescent="0.25">
      <c r="A114" s="24"/>
      <c r="D114" s="2"/>
      <c r="E114" s="190"/>
      <c r="F114" s="450"/>
      <c r="G114" s="451"/>
      <c r="H114" s="450"/>
      <c r="I114" s="450"/>
      <c r="J114" s="451"/>
      <c r="K114" s="450"/>
      <c r="L114" s="450"/>
      <c r="M114" s="451"/>
      <c r="N114" s="450"/>
      <c r="O114" s="450"/>
      <c r="P114" s="451"/>
      <c r="Q114" s="450"/>
      <c r="R114" s="450"/>
      <c r="S114" s="191"/>
      <c r="U114" s="28"/>
      <c r="V114" s="2"/>
      <c r="W114"/>
      <c r="X114"/>
      <c r="Y114"/>
      <c r="Z114"/>
      <c r="AA114"/>
    </row>
    <row r="115" spans="1:44" x14ac:dyDescent="0.25">
      <c r="A115" s="24"/>
      <c r="B115" s="87" t="s">
        <v>104</v>
      </c>
      <c r="D115" s="2"/>
      <c r="E115" s="190"/>
      <c r="F115" s="450"/>
      <c r="G115" s="451"/>
      <c r="H115" s="450"/>
      <c r="I115" s="450"/>
      <c r="J115" s="451"/>
      <c r="K115" s="450"/>
      <c r="L115" s="450"/>
      <c r="M115" s="451"/>
      <c r="N115" s="450"/>
      <c r="O115" s="450"/>
      <c r="P115" s="451"/>
      <c r="Q115" s="450"/>
      <c r="R115" s="450"/>
      <c r="S115" s="191"/>
      <c r="U115" s="28"/>
      <c r="V115" s="2"/>
      <c r="W115"/>
      <c r="X115"/>
      <c r="Y115"/>
      <c r="Z115"/>
      <c r="AA115"/>
    </row>
    <row r="116" spans="1:44" x14ac:dyDescent="0.25">
      <c r="A116" s="24"/>
      <c r="B116" s="11"/>
      <c r="D116" s="2"/>
      <c r="E116" s="190"/>
      <c r="F116" s="450"/>
      <c r="G116" s="451"/>
      <c r="H116" s="450"/>
      <c r="I116" s="450"/>
      <c r="J116" s="451"/>
      <c r="K116" s="450"/>
      <c r="L116" s="450"/>
      <c r="M116" s="451"/>
      <c r="N116" s="450"/>
      <c r="O116" s="450"/>
      <c r="P116" s="451"/>
      <c r="Q116" s="450"/>
      <c r="R116" s="450"/>
      <c r="S116" s="191"/>
      <c r="U116" s="28"/>
      <c r="V116" s="2"/>
      <c r="W116"/>
      <c r="X116"/>
      <c r="Y116"/>
      <c r="Z116"/>
      <c r="AA116"/>
    </row>
    <row r="117" spans="1:44" s="12" customFormat="1" x14ac:dyDescent="0.25">
      <c r="A117" s="29"/>
      <c r="B117" s="83"/>
      <c r="D117" s="13"/>
      <c r="E117" s="196"/>
      <c r="F117" s="452"/>
      <c r="G117" s="453"/>
      <c r="H117" s="452"/>
      <c r="I117" s="452"/>
      <c r="J117" s="453"/>
      <c r="K117" s="452"/>
      <c r="L117" s="452"/>
      <c r="M117" s="453"/>
      <c r="N117" s="452"/>
      <c r="O117" s="452"/>
      <c r="P117" s="453"/>
      <c r="Q117" s="452"/>
      <c r="R117" s="452"/>
      <c r="S117" s="197"/>
      <c r="U117" s="395"/>
      <c r="V117" s="13"/>
    </row>
    <row r="118" spans="1:44" s="18" customFormat="1" x14ac:dyDescent="0.25">
      <c r="A118" s="30"/>
      <c r="C118"/>
      <c r="D118"/>
      <c r="E118"/>
      <c r="F118" s="454"/>
      <c r="G118" s="454"/>
      <c r="H118" s="454"/>
      <c r="I118" s="454"/>
      <c r="J118" s="454"/>
      <c r="K118" s="454"/>
      <c r="L118" s="454"/>
      <c r="M118" s="454"/>
      <c r="N118" s="454"/>
      <c r="O118" s="454"/>
      <c r="P118" s="454"/>
      <c r="Q118" s="454"/>
      <c r="R118" s="454"/>
      <c r="S118"/>
      <c r="U118" s="356"/>
      <c r="V118" s="56"/>
      <c r="W118" s="56"/>
      <c r="X118" s="56"/>
      <c r="AB118"/>
      <c r="AC118"/>
      <c r="AD118"/>
      <c r="AE118"/>
      <c r="AF118"/>
      <c r="AG118"/>
      <c r="AH118"/>
      <c r="AI118"/>
      <c r="AJ118"/>
      <c r="AK118"/>
      <c r="AL118"/>
      <c r="AM118"/>
      <c r="AN118"/>
      <c r="AO118"/>
      <c r="AP118"/>
      <c r="AQ118"/>
      <c r="AR118"/>
    </row>
    <row r="119" spans="1:44" s="18" customFormat="1" x14ac:dyDescent="0.25">
      <c r="A119" s="30"/>
      <c r="B119" s="256" t="s">
        <v>521</v>
      </c>
      <c r="C119"/>
      <c r="D119"/>
      <c r="E119"/>
      <c r="F119" s="454"/>
      <c r="G119" s="454"/>
      <c r="H119" s="454"/>
      <c r="I119" s="454"/>
      <c r="J119" s="454"/>
      <c r="K119" s="454"/>
      <c r="L119" s="454"/>
      <c r="M119" s="454"/>
      <c r="N119" s="454"/>
      <c r="O119" s="454"/>
      <c r="P119" s="454"/>
      <c r="Q119" s="454"/>
      <c r="R119" s="454"/>
      <c r="S119"/>
      <c r="U119" s="356"/>
      <c r="V119" s="56"/>
      <c r="W119" s="56"/>
      <c r="X119" s="56"/>
      <c r="AB119"/>
      <c r="AC119"/>
      <c r="AD119"/>
      <c r="AE119"/>
      <c r="AF119"/>
      <c r="AG119"/>
      <c r="AH119"/>
      <c r="AI119"/>
      <c r="AJ119"/>
      <c r="AK119"/>
      <c r="AL119"/>
      <c r="AM119"/>
      <c r="AN119"/>
      <c r="AO119"/>
      <c r="AP119"/>
      <c r="AQ119"/>
      <c r="AR119"/>
    </row>
    <row r="120" spans="1:44" x14ac:dyDescent="0.25">
      <c r="F120" s="454"/>
      <c r="G120" s="454"/>
      <c r="H120" s="454"/>
      <c r="I120" s="454"/>
      <c r="J120" s="454"/>
      <c r="K120" s="454"/>
      <c r="L120" s="454"/>
      <c r="M120" s="454"/>
      <c r="N120" s="454"/>
      <c r="O120" s="454"/>
      <c r="P120" s="454"/>
      <c r="Q120" s="454"/>
      <c r="R120" s="454"/>
    </row>
    <row r="121" spans="1:44" x14ac:dyDescent="0.25">
      <c r="F121" s="454"/>
      <c r="G121" s="454"/>
      <c r="H121" s="454"/>
      <c r="I121" s="454"/>
      <c r="J121" s="454"/>
      <c r="K121" s="454"/>
      <c r="L121" s="454"/>
      <c r="M121" s="454"/>
      <c r="N121" s="454"/>
      <c r="O121" s="454"/>
      <c r="P121" s="454"/>
      <c r="Q121" s="454"/>
      <c r="R121" s="454"/>
    </row>
    <row r="122" spans="1:44" x14ac:dyDescent="0.25">
      <c r="F122" s="454"/>
      <c r="G122" s="454"/>
      <c r="H122" s="454"/>
      <c r="I122" s="454"/>
      <c r="J122" s="454"/>
      <c r="K122" s="454"/>
      <c r="L122" s="454"/>
      <c r="M122" s="454"/>
      <c r="N122" s="454"/>
      <c r="O122" s="454"/>
      <c r="P122" s="454"/>
      <c r="Q122" s="454"/>
      <c r="R122" s="454"/>
    </row>
    <row r="123" spans="1:44" x14ac:dyDescent="0.25">
      <c r="F123" s="454"/>
      <c r="G123" s="454"/>
      <c r="H123" s="454"/>
      <c r="I123" s="454"/>
      <c r="J123" s="454"/>
      <c r="K123" s="454"/>
      <c r="L123" s="454"/>
      <c r="M123" s="454"/>
      <c r="N123" s="454"/>
      <c r="O123" s="454"/>
      <c r="P123" s="454"/>
      <c r="Q123" s="454"/>
      <c r="R123" s="454"/>
    </row>
  </sheetData>
  <mergeCells count="60">
    <mergeCell ref="U100:U110"/>
    <mergeCell ref="B74:D74"/>
    <mergeCell ref="B76:C76"/>
    <mergeCell ref="B79:D79"/>
    <mergeCell ref="B93:D93"/>
    <mergeCell ref="B92:D92"/>
    <mergeCell ref="B90:D90"/>
    <mergeCell ref="B89:D89"/>
    <mergeCell ref="B87:D87"/>
    <mergeCell ref="B86:D86"/>
    <mergeCell ref="B85:D85"/>
    <mergeCell ref="B84:D84"/>
    <mergeCell ref="B72:D72"/>
    <mergeCell ref="B60:D60"/>
    <mergeCell ref="B61:D61"/>
    <mergeCell ref="B62:D62"/>
    <mergeCell ref="B63:D63"/>
    <mergeCell ref="B64:D64"/>
    <mergeCell ref="B65:D65"/>
    <mergeCell ref="B66:D66"/>
    <mergeCell ref="B67:D67"/>
    <mergeCell ref="B69:D69"/>
    <mergeCell ref="B71:D71"/>
    <mergeCell ref="B55:D55"/>
    <mergeCell ref="B56:D56"/>
    <mergeCell ref="B57:D57"/>
    <mergeCell ref="B58:C58"/>
    <mergeCell ref="B59:C59"/>
    <mergeCell ref="B48:D48"/>
    <mergeCell ref="B49:D49"/>
    <mergeCell ref="B51:D51"/>
    <mergeCell ref="B52:D52"/>
    <mergeCell ref="B54:C54"/>
    <mergeCell ref="B43:C43"/>
    <mergeCell ref="B44:D44"/>
    <mergeCell ref="B45:D45"/>
    <mergeCell ref="B46:D46"/>
    <mergeCell ref="B47:D47"/>
    <mergeCell ref="B36:D36"/>
    <mergeCell ref="B38:D38"/>
    <mergeCell ref="B39:D39"/>
    <mergeCell ref="B40:D40"/>
    <mergeCell ref="B41:D41"/>
    <mergeCell ref="U29:U30"/>
    <mergeCell ref="B27:D27"/>
    <mergeCell ref="B29:D29"/>
    <mergeCell ref="B31:C31"/>
    <mergeCell ref="B32:C32"/>
    <mergeCell ref="B33:C33"/>
    <mergeCell ref="B28:D28"/>
    <mergeCell ref="B22:D22"/>
    <mergeCell ref="B23:D23"/>
    <mergeCell ref="B24:D24"/>
    <mergeCell ref="B25:D25"/>
    <mergeCell ref="B26:D26"/>
    <mergeCell ref="B11:C11"/>
    <mergeCell ref="B18:D18"/>
    <mergeCell ref="B19:D19"/>
    <mergeCell ref="B20:D20"/>
    <mergeCell ref="B21:D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K82"/>
  <sheetViews>
    <sheetView showGridLines="0" zoomScale="85" zoomScaleNormal="85" zoomScaleSheetLayoutView="100" workbookViewId="0"/>
  </sheetViews>
  <sheetFormatPr defaultRowHeight="15" x14ac:dyDescent="0.25"/>
  <cols>
    <col min="1" max="1" width="8.140625" style="340" bestFit="1" customWidth="1"/>
    <col min="2" max="2" width="28.5703125" style="56" customWidth="1"/>
    <col min="3" max="3" width="70.28515625" style="56" customWidth="1"/>
    <col min="4" max="4" width="4.7109375" style="56" customWidth="1"/>
    <col min="5" max="5" width="2.140625" style="56" customWidth="1"/>
    <col min="6" max="6" width="15.42578125" style="56" customWidth="1"/>
    <col min="7" max="8" width="2.140625" style="56" customWidth="1"/>
    <col min="9" max="9" width="11.28515625" style="56" customWidth="1"/>
    <col min="10" max="10" width="3.42578125" style="56" customWidth="1"/>
    <col min="11" max="11" width="2.140625" style="56" customWidth="1"/>
    <col min="12" max="12" width="12.140625" style="56" customWidth="1"/>
    <col min="13" max="14" width="2.140625" style="56" customWidth="1"/>
    <col min="15" max="15" width="13.5703125" style="56" customWidth="1"/>
    <col min="16" max="17" width="2.140625" style="56" customWidth="1"/>
    <col min="18" max="18" width="14.28515625" style="56" customWidth="1"/>
    <col min="19" max="20" width="2.140625" style="56" customWidth="1"/>
    <col min="21" max="21" width="88.140625" style="356" customWidth="1"/>
    <col min="22" max="23" width="2.140625" style="56" customWidth="1"/>
    <col min="24" max="24" width="60.7109375" style="48" customWidth="1"/>
    <col min="25" max="25" width="2.140625" style="56" customWidth="1"/>
    <col min="26" max="26" width="9.140625" style="18" customWidth="1"/>
    <col min="27" max="27" width="10.140625" style="18" customWidth="1"/>
    <col min="28" max="28" width="9.140625" style="18"/>
  </cols>
  <sheetData>
    <row r="1" spans="1:37" s="501" customFormat="1" x14ac:dyDescent="0.25">
      <c r="B1" s="502" t="s">
        <v>141</v>
      </c>
    </row>
    <row r="2" spans="1:37" s="503" customFormat="1" ht="14.25" x14ac:dyDescent="0.2">
      <c r="A2" s="503" t="s">
        <v>229</v>
      </c>
      <c r="B2" s="504"/>
      <c r="C2" s="501"/>
      <c r="D2" s="501"/>
      <c r="E2" s="501"/>
    </row>
    <row r="3" spans="1:37" s="505" customFormat="1" ht="14.25" x14ac:dyDescent="0.2">
      <c r="A3" s="505" t="s">
        <v>359</v>
      </c>
      <c r="B3" s="506"/>
      <c r="C3" s="507"/>
      <c r="D3" s="507"/>
      <c r="E3" s="501"/>
    </row>
    <row r="4" spans="1:37" s="252" customFormat="1" ht="12.75" x14ac:dyDescent="0.2"/>
    <row r="5" spans="1:37" s="18" customFormat="1" ht="50.25" customHeight="1" x14ac:dyDescent="0.25">
      <c r="A5" s="330"/>
      <c r="B5" s="265"/>
      <c r="C5" s="270" t="s">
        <v>401</v>
      </c>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66"/>
      <c r="AI5" s="266"/>
      <c r="AJ5" s="266"/>
      <c r="AK5" s="266"/>
    </row>
    <row r="6" spans="1:37" s="18" customFormat="1" x14ac:dyDescent="0.25">
      <c r="A6" s="331"/>
      <c r="B6" s="258"/>
      <c r="C6" s="322"/>
      <c r="F6" s="509"/>
      <c r="G6" s="510"/>
      <c r="H6" s="511" t="s">
        <v>419</v>
      </c>
      <c r="I6" s="322"/>
      <c r="J6" s="322"/>
      <c r="K6" s="322"/>
      <c r="L6" s="322"/>
      <c r="M6" s="322"/>
      <c r="N6" s="322"/>
      <c r="O6" s="322"/>
      <c r="P6" s="322"/>
      <c r="Q6" s="322"/>
      <c r="R6" s="322"/>
      <c r="S6" s="322"/>
      <c r="T6" s="322"/>
      <c r="U6" s="353"/>
      <c r="V6" s="322"/>
      <c r="W6" s="322"/>
      <c r="X6" s="322"/>
      <c r="Y6" s="322"/>
      <c r="Z6" s="267"/>
      <c r="AA6" s="267"/>
      <c r="AB6" s="267"/>
      <c r="AC6" s="267"/>
      <c r="AD6" s="267"/>
      <c r="AE6" s="268"/>
      <c r="AF6" s="267"/>
      <c r="AG6" s="267"/>
      <c r="AH6" s="268"/>
      <c r="AI6" s="267"/>
      <c r="AJ6" s="267"/>
      <c r="AK6" s="30"/>
    </row>
    <row r="7" spans="1:37" s="18" customFormat="1" ht="16.149999999999999" customHeight="1" x14ac:dyDescent="0.25">
      <c r="A7" s="331"/>
      <c r="B7" s="269"/>
      <c r="C7" s="272"/>
      <c r="F7" s="512"/>
      <c r="G7" s="511"/>
      <c r="H7" s="511" t="s">
        <v>534</v>
      </c>
      <c r="I7" s="272"/>
      <c r="J7" s="272"/>
      <c r="K7" s="272"/>
      <c r="L7" s="272"/>
      <c r="M7" s="272"/>
      <c r="N7" s="272"/>
      <c r="O7" s="272"/>
      <c r="P7" s="272"/>
      <c r="Q7" s="272"/>
      <c r="R7" s="272"/>
      <c r="S7" s="272"/>
      <c r="T7" s="272"/>
      <c r="U7" s="354"/>
      <c r="V7" s="272"/>
      <c r="W7" s="272"/>
      <c r="X7" s="272"/>
      <c r="Y7" s="272"/>
      <c r="Z7" s="267"/>
      <c r="AA7" s="267"/>
      <c r="AB7" s="267"/>
      <c r="AC7" s="267"/>
      <c r="AD7" s="267"/>
      <c r="AE7" s="268"/>
      <c r="AF7" s="267"/>
      <c r="AG7" s="267"/>
      <c r="AH7" s="268"/>
      <c r="AI7" s="267"/>
      <c r="AJ7" s="267"/>
      <c r="AK7" s="30"/>
    </row>
    <row r="8" spans="1:37" s="18" customFormat="1" x14ac:dyDescent="0.25">
      <c r="A8" s="331"/>
      <c r="B8" s="269"/>
      <c r="C8" s="272"/>
      <c r="F8" s="513"/>
      <c r="G8" s="511"/>
      <c r="H8" s="511" t="s">
        <v>418</v>
      </c>
      <c r="I8" s="272"/>
      <c r="J8" s="272"/>
      <c r="K8" s="272"/>
      <c r="L8" s="272"/>
      <c r="M8" s="272"/>
      <c r="N8" s="272"/>
      <c r="O8" s="272"/>
      <c r="P8" s="272"/>
      <c r="Q8" s="272"/>
      <c r="R8" s="272"/>
      <c r="S8" s="272"/>
      <c r="T8" s="272"/>
      <c r="U8" s="354"/>
      <c r="V8" s="272"/>
      <c r="W8" s="272"/>
      <c r="X8" s="272"/>
      <c r="Y8" s="272"/>
      <c r="Z8" s="267"/>
      <c r="AA8" s="267"/>
      <c r="AB8" s="267"/>
      <c r="AC8" s="267"/>
      <c r="AD8" s="267"/>
      <c r="AE8" s="268"/>
      <c r="AF8" s="267"/>
      <c r="AG8" s="267"/>
      <c r="AH8" s="268"/>
      <c r="AI8" s="267"/>
      <c r="AJ8" s="267"/>
      <c r="AK8" s="30"/>
    </row>
    <row r="9" spans="1:37" s="12" customFormat="1" x14ac:dyDescent="0.25">
      <c r="A9" s="332"/>
      <c r="B9" s="310"/>
      <c r="C9" s="311"/>
      <c r="D9" s="311"/>
      <c r="E9" s="311"/>
      <c r="F9" s="311"/>
      <c r="G9" s="311"/>
      <c r="H9" s="311"/>
      <c r="I9" s="311"/>
      <c r="J9" s="311"/>
      <c r="K9" s="311"/>
      <c r="L9" s="311"/>
      <c r="M9" s="311"/>
      <c r="N9" s="311"/>
      <c r="O9" s="311"/>
      <c r="P9" s="311"/>
      <c r="Q9" s="311"/>
      <c r="R9" s="311"/>
      <c r="S9" s="311"/>
      <c r="T9" s="311"/>
      <c r="U9" s="355"/>
      <c r="V9" s="311"/>
      <c r="W9" s="311"/>
      <c r="X9" s="311"/>
      <c r="Y9" s="311"/>
      <c r="Z9" s="312"/>
      <c r="AA9" s="312"/>
      <c r="AB9" s="312"/>
      <c r="AC9" s="312"/>
      <c r="AD9" s="312"/>
      <c r="AE9" s="313"/>
      <c r="AF9" s="312"/>
      <c r="AG9" s="312"/>
      <c r="AH9" s="313"/>
      <c r="AI9" s="312"/>
      <c r="AJ9" s="312"/>
      <c r="AK9" s="29"/>
    </row>
    <row r="10" spans="1:37" s="288" customFormat="1" ht="6" customHeight="1" x14ac:dyDescent="0.25">
      <c r="A10" s="333"/>
      <c r="B10" s="273"/>
      <c r="C10" s="279"/>
      <c r="D10" s="314"/>
      <c r="E10" s="275"/>
      <c r="F10" s="276"/>
      <c r="G10" s="314"/>
      <c r="H10" s="279"/>
      <c r="I10" s="276"/>
      <c r="J10" s="314"/>
      <c r="K10" s="275"/>
      <c r="L10" s="276"/>
      <c r="M10" s="314"/>
      <c r="N10" s="275"/>
      <c r="O10" s="276"/>
      <c r="P10" s="314"/>
      <c r="Q10" s="275"/>
      <c r="R10" s="276"/>
      <c r="S10" s="314"/>
      <c r="T10" s="279"/>
      <c r="U10" s="279"/>
      <c r="V10" s="314"/>
      <c r="W10" s="279"/>
      <c r="X10" s="279"/>
      <c r="Y10" s="279"/>
      <c r="Z10" s="285"/>
      <c r="AA10" s="285"/>
      <c r="AB10" s="285"/>
      <c r="AC10" s="285"/>
      <c r="AD10" s="285"/>
      <c r="AE10" s="286"/>
      <c r="AF10" s="285"/>
      <c r="AG10" s="285"/>
      <c r="AH10" s="286"/>
      <c r="AI10" s="285"/>
      <c r="AJ10" s="285"/>
      <c r="AK10" s="287"/>
    </row>
    <row r="11" spans="1:37" s="292" customFormat="1" x14ac:dyDescent="0.25">
      <c r="A11" s="334"/>
      <c r="B11" s="273"/>
      <c r="C11" s="273"/>
      <c r="D11" s="315"/>
      <c r="E11" s="274"/>
      <c r="F11" s="274" t="s">
        <v>101</v>
      </c>
      <c r="G11" s="315"/>
      <c r="H11" s="274"/>
      <c r="I11" s="274" t="s">
        <v>1</v>
      </c>
      <c r="J11" s="315"/>
      <c r="K11" s="274"/>
      <c r="L11" s="274" t="s">
        <v>0</v>
      </c>
      <c r="M11" s="315"/>
      <c r="N11" s="274"/>
      <c r="O11" s="274" t="s">
        <v>99</v>
      </c>
      <c r="P11" s="315"/>
      <c r="Q11" s="274"/>
      <c r="R11" s="274" t="s">
        <v>100</v>
      </c>
      <c r="S11" s="315"/>
      <c r="T11" s="280"/>
      <c r="U11" s="281"/>
      <c r="V11" s="315"/>
      <c r="W11" s="280"/>
      <c r="X11" s="281"/>
      <c r="Y11" s="282"/>
      <c r="Z11" s="285"/>
      <c r="AA11" s="285"/>
      <c r="AB11" s="285"/>
      <c r="AC11" s="289"/>
      <c r="AD11" s="289"/>
      <c r="AE11" s="290"/>
      <c r="AF11" s="289"/>
      <c r="AG11" s="289"/>
      <c r="AH11" s="290"/>
      <c r="AI11" s="289"/>
      <c r="AJ11" s="289"/>
      <c r="AK11" s="291"/>
    </row>
    <row r="12" spans="1:37" s="292" customFormat="1" x14ac:dyDescent="0.25">
      <c r="A12" s="308" t="s">
        <v>24</v>
      </c>
      <c r="B12" s="552" t="s">
        <v>361</v>
      </c>
      <c r="C12" s="553"/>
      <c r="D12" s="315"/>
      <c r="E12" s="274"/>
      <c r="F12" s="309"/>
      <c r="G12" s="315"/>
      <c r="H12" s="274"/>
      <c r="I12" s="309">
        <v>2019</v>
      </c>
      <c r="J12" s="315"/>
      <c r="K12" s="274"/>
      <c r="L12" s="309">
        <v>2020</v>
      </c>
      <c r="M12" s="315"/>
      <c r="N12" s="274"/>
      <c r="O12" s="309">
        <v>2021</v>
      </c>
      <c r="P12" s="315"/>
      <c r="Q12" s="274"/>
      <c r="R12" s="309"/>
      <c r="S12" s="315"/>
      <c r="T12" s="283"/>
      <c r="U12" s="348" t="s">
        <v>362</v>
      </c>
      <c r="V12" s="315"/>
      <c r="W12" s="283"/>
      <c r="X12" s="348" t="s">
        <v>363</v>
      </c>
      <c r="Y12" s="282"/>
      <c r="Z12" s="285"/>
      <c r="AA12" s="285"/>
      <c r="AB12" s="285"/>
      <c r="AC12" s="289"/>
      <c r="AD12" s="289"/>
      <c r="AE12" s="290"/>
      <c r="AF12" s="289"/>
      <c r="AG12" s="289"/>
      <c r="AH12" s="290"/>
      <c r="AI12" s="289"/>
      <c r="AJ12" s="289"/>
      <c r="AK12" s="291"/>
    </row>
    <row r="13" spans="1:37" s="292" customFormat="1" x14ac:dyDescent="0.25">
      <c r="A13" s="334"/>
      <c r="B13" s="273"/>
      <c r="C13" s="273"/>
      <c r="D13" s="315"/>
      <c r="E13" s="275"/>
      <c r="F13" s="276"/>
      <c r="G13" s="315"/>
      <c r="H13" s="284"/>
      <c r="I13" s="276"/>
      <c r="J13" s="315"/>
      <c r="K13" s="275"/>
      <c r="L13" s="276"/>
      <c r="M13" s="315"/>
      <c r="N13" s="275"/>
      <c r="O13" s="276"/>
      <c r="P13" s="315"/>
      <c r="Q13" s="275"/>
      <c r="R13" s="276"/>
      <c r="S13" s="315"/>
      <c r="T13" s="284"/>
      <c r="U13" s="281"/>
      <c r="V13" s="315"/>
      <c r="W13" s="284"/>
      <c r="X13" s="281"/>
      <c r="Y13" s="282"/>
      <c r="Z13" s="285"/>
      <c r="AA13" s="285"/>
      <c r="AB13" s="285"/>
      <c r="AC13" s="289"/>
      <c r="AD13" s="289"/>
      <c r="AE13" s="290"/>
      <c r="AF13" s="289"/>
      <c r="AG13" s="289"/>
      <c r="AH13" s="290"/>
      <c r="AI13" s="289"/>
      <c r="AJ13" s="289"/>
      <c r="AK13" s="291"/>
    </row>
    <row r="14" spans="1:37" s="462" customFormat="1" ht="6" customHeight="1" x14ac:dyDescent="0.25">
      <c r="A14" s="456"/>
      <c r="B14" s="457"/>
      <c r="C14" s="457"/>
      <c r="D14" s="458"/>
      <c r="E14" s="459"/>
      <c r="F14" s="459"/>
      <c r="G14" s="458"/>
      <c r="H14" s="457"/>
      <c r="I14" s="459"/>
      <c r="J14" s="458"/>
      <c r="K14" s="459"/>
      <c r="L14" s="459"/>
      <c r="M14" s="458"/>
      <c r="N14" s="459"/>
      <c r="O14" s="459"/>
      <c r="P14" s="458"/>
      <c r="Q14" s="459"/>
      <c r="R14" s="459"/>
      <c r="S14" s="458"/>
      <c r="T14" s="457"/>
      <c r="U14" s="456"/>
      <c r="V14" s="458"/>
      <c r="W14" s="457"/>
      <c r="X14" s="457"/>
      <c r="Y14" s="457"/>
    </row>
    <row r="15" spans="1:37" s="94" customFormat="1" x14ac:dyDescent="0.25">
      <c r="A15" s="335"/>
      <c r="B15" s="264"/>
      <c r="C15" s="264"/>
      <c r="D15" s="264"/>
      <c r="E15" s="277"/>
      <c r="F15" s="277"/>
      <c r="G15" s="277"/>
      <c r="H15" s="264"/>
      <c r="I15" s="277"/>
      <c r="J15" s="277"/>
      <c r="K15" s="277"/>
      <c r="L15" s="277"/>
      <c r="M15" s="277"/>
      <c r="N15" s="277"/>
      <c r="O15" s="277"/>
      <c r="P15" s="277"/>
      <c r="Q15" s="277"/>
      <c r="R15" s="277"/>
      <c r="S15" s="277"/>
      <c r="T15" s="264"/>
      <c r="U15" s="335"/>
      <c r="V15" s="264"/>
      <c r="W15" s="264"/>
      <c r="X15" s="264"/>
      <c r="Y15" s="264"/>
      <c r="Z15" s="278"/>
      <c r="AA15" s="278"/>
      <c r="AB15" s="278"/>
    </row>
    <row r="16" spans="1:37" s="344" customFormat="1" ht="18.75" x14ac:dyDescent="0.25">
      <c r="A16" s="341"/>
      <c r="B16" s="342" t="s">
        <v>402</v>
      </c>
      <c r="C16" s="343"/>
      <c r="D16" s="343"/>
      <c r="E16" s="343"/>
      <c r="F16" s="343"/>
      <c r="G16" s="343"/>
      <c r="H16" s="343"/>
      <c r="I16" s="343"/>
      <c r="J16" s="343"/>
      <c r="K16" s="343"/>
      <c r="L16" s="343"/>
      <c r="M16" s="343"/>
      <c r="N16" s="343"/>
      <c r="O16" s="343"/>
      <c r="P16" s="343"/>
      <c r="Q16" s="343"/>
      <c r="R16" s="343"/>
      <c r="S16" s="343"/>
      <c r="T16" s="343"/>
      <c r="U16" s="343"/>
      <c r="V16" s="343"/>
      <c r="W16" s="343"/>
      <c r="X16" s="343"/>
      <c r="Y16" s="343"/>
    </row>
    <row r="17" spans="1:27" s="278" customFormat="1" ht="39" x14ac:dyDescent="0.25">
      <c r="A17" s="293"/>
      <c r="B17" s="294"/>
      <c r="C17" s="295"/>
      <c r="D17" s="335"/>
      <c r="E17" s="260"/>
      <c r="F17" s="264"/>
      <c r="G17" s="264"/>
      <c r="H17" s="260"/>
      <c r="I17" s="264"/>
      <c r="J17" s="264"/>
      <c r="K17" s="260"/>
      <c r="L17" s="264"/>
      <c r="M17" s="264"/>
      <c r="N17" s="260"/>
      <c r="O17" s="264"/>
      <c r="P17" s="264"/>
      <c r="Q17" s="260"/>
      <c r="R17" s="264"/>
      <c r="S17" s="264"/>
      <c r="T17" s="260"/>
      <c r="U17" s="373" t="s">
        <v>423</v>
      </c>
      <c r="V17" s="296"/>
      <c r="W17" s="260"/>
      <c r="X17" s="298"/>
      <c r="Y17" s="264"/>
    </row>
    <row r="18" spans="1:27" s="278" customFormat="1" x14ac:dyDescent="0.25">
      <c r="A18" s="293">
        <v>1</v>
      </c>
      <c r="B18" s="294" t="s">
        <v>364</v>
      </c>
      <c r="C18" s="295"/>
      <c r="D18" s="335"/>
      <c r="E18" s="260"/>
      <c r="F18" s="264"/>
      <c r="G18" s="264"/>
      <c r="H18" s="260"/>
      <c r="I18" s="264"/>
      <c r="J18" s="264"/>
      <c r="K18" s="260"/>
      <c r="L18" s="264"/>
      <c r="M18" s="264"/>
      <c r="N18" s="260"/>
      <c r="O18" s="264"/>
      <c r="P18" s="264"/>
      <c r="Q18" s="260"/>
      <c r="R18" s="264"/>
      <c r="S18" s="264"/>
      <c r="T18" s="260"/>
      <c r="U18" s="297"/>
      <c r="V18" s="296"/>
      <c r="W18" s="260"/>
      <c r="X18" s="298"/>
      <c r="Y18" s="264"/>
    </row>
    <row r="19" spans="1:27" s="278" customFormat="1" x14ac:dyDescent="0.25">
      <c r="A19" s="350">
        <v>1.1000000000000001</v>
      </c>
      <c r="B19" s="554" t="s">
        <v>365</v>
      </c>
      <c r="C19" s="554"/>
      <c r="D19" s="554"/>
      <c r="E19" s="323"/>
      <c r="F19" s="365"/>
      <c r="G19" s="365"/>
      <c r="H19" s="366"/>
      <c r="I19" s="365"/>
      <c r="J19" s="365"/>
      <c r="K19" s="366"/>
      <c r="L19" s="365"/>
      <c r="M19" s="365"/>
      <c r="N19" s="366"/>
      <c r="O19" s="365"/>
      <c r="P19" s="365"/>
      <c r="Q19" s="366"/>
      <c r="R19" s="365"/>
      <c r="S19" s="299"/>
      <c r="T19" s="323"/>
      <c r="U19" s="301"/>
      <c r="V19" s="300"/>
      <c r="W19" s="323"/>
      <c r="X19" s="302"/>
      <c r="Y19" s="351"/>
    </row>
    <row r="20" spans="1:27" s="278" customFormat="1" ht="25.5" x14ac:dyDescent="0.25">
      <c r="A20" s="350">
        <v>1.2</v>
      </c>
      <c r="B20" s="554" t="s">
        <v>366</v>
      </c>
      <c r="C20" s="554"/>
      <c r="D20" s="554"/>
      <c r="E20" s="260"/>
      <c r="F20" s="264"/>
      <c r="G20" s="264"/>
      <c r="H20" s="260"/>
      <c r="I20" s="264"/>
      <c r="J20" s="264"/>
      <c r="K20" s="260"/>
      <c r="L20" s="264"/>
      <c r="M20" s="264"/>
      <c r="N20" s="260"/>
      <c r="O20" s="264"/>
      <c r="P20" s="264"/>
      <c r="Q20" s="260"/>
      <c r="R20" s="264"/>
      <c r="S20" s="264"/>
      <c r="T20" s="260"/>
      <c r="U20" s="259" t="s">
        <v>367</v>
      </c>
      <c r="V20" s="296"/>
      <c r="W20" s="260"/>
      <c r="X20" s="298"/>
      <c r="Y20" s="264"/>
    </row>
    <row r="21" spans="1:27" s="278" customFormat="1" x14ac:dyDescent="0.25">
      <c r="A21" s="350" t="s">
        <v>368</v>
      </c>
      <c r="B21" s="554" t="s">
        <v>369</v>
      </c>
      <c r="C21" s="554"/>
      <c r="D21" s="554"/>
      <c r="E21" s="260"/>
      <c r="F21" s="367"/>
      <c r="G21" s="368"/>
      <c r="H21" s="369"/>
      <c r="I21" s="367"/>
      <c r="J21" s="368"/>
      <c r="K21" s="369"/>
      <c r="L21" s="367"/>
      <c r="M21" s="368"/>
      <c r="N21" s="369"/>
      <c r="O21" s="367"/>
      <c r="P21" s="368"/>
      <c r="Q21" s="369"/>
      <c r="R21" s="367"/>
      <c r="S21" s="264"/>
      <c r="T21" s="260"/>
      <c r="U21" s="259"/>
      <c r="V21" s="296"/>
      <c r="W21" s="260"/>
      <c r="X21" s="298"/>
      <c r="Y21" s="264"/>
      <c r="Z21" s="304"/>
      <c r="AA21" s="304"/>
    </row>
    <row r="22" spans="1:27" s="278" customFormat="1" x14ac:dyDescent="0.25">
      <c r="A22" s="350" t="s">
        <v>370</v>
      </c>
      <c r="B22" s="554" t="s">
        <v>371</v>
      </c>
      <c r="C22" s="554"/>
      <c r="D22" s="554"/>
      <c r="E22" s="260"/>
      <c r="F22" s="367"/>
      <c r="G22" s="368"/>
      <c r="H22" s="369"/>
      <c r="I22" s="367"/>
      <c r="J22" s="368"/>
      <c r="K22" s="369"/>
      <c r="L22" s="367"/>
      <c r="M22" s="368"/>
      <c r="N22" s="369"/>
      <c r="O22" s="367"/>
      <c r="P22" s="368"/>
      <c r="Q22" s="369"/>
      <c r="R22" s="367"/>
      <c r="S22" s="264"/>
      <c r="T22" s="260"/>
      <c r="U22" s="259"/>
      <c r="V22" s="296"/>
      <c r="W22" s="260"/>
      <c r="X22" s="298"/>
      <c r="Y22" s="264"/>
      <c r="Z22" s="304"/>
      <c r="AA22" s="304"/>
    </row>
    <row r="23" spans="1:27" s="278" customFormat="1" x14ac:dyDescent="0.25">
      <c r="A23" s="350" t="s">
        <v>372</v>
      </c>
      <c r="B23" s="554" t="s">
        <v>373</v>
      </c>
      <c r="C23" s="554"/>
      <c r="D23" s="554"/>
      <c r="E23" s="260"/>
      <c r="F23" s="367"/>
      <c r="G23" s="368"/>
      <c r="H23" s="369"/>
      <c r="I23" s="367"/>
      <c r="J23" s="368"/>
      <c r="K23" s="369"/>
      <c r="L23" s="367"/>
      <c r="M23" s="368"/>
      <c r="N23" s="369"/>
      <c r="O23" s="367"/>
      <c r="P23" s="368"/>
      <c r="Q23" s="369"/>
      <c r="R23" s="367"/>
      <c r="S23" s="264"/>
      <c r="T23" s="260"/>
      <c r="U23" s="259"/>
      <c r="V23" s="296"/>
      <c r="W23" s="260"/>
      <c r="X23" s="298"/>
      <c r="Y23" s="264"/>
      <c r="Z23" s="304"/>
      <c r="AA23" s="304"/>
    </row>
    <row r="24" spans="1:27" s="278" customFormat="1" x14ac:dyDescent="0.25">
      <c r="A24" s="350" t="s">
        <v>374</v>
      </c>
      <c r="B24" s="554" t="s">
        <v>375</v>
      </c>
      <c r="C24" s="554"/>
      <c r="D24" s="554"/>
      <c r="E24" s="260"/>
      <c r="F24" s="367"/>
      <c r="G24" s="368"/>
      <c r="H24" s="369"/>
      <c r="I24" s="367"/>
      <c r="J24" s="368"/>
      <c r="K24" s="369"/>
      <c r="L24" s="367"/>
      <c r="M24" s="368"/>
      <c r="N24" s="369"/>
      <c r="O24" s="367"/>
      <c r="P24" s="368"/>
      <c r="Q24" s="369"/>
      <c r="R24" s="367"/>
      <c r="S24" s="264"/>
      <c r="T24" s="260"/>
      <c r="U24" s="259"/>
      <c r="V24" s="296"/>
      <c r="W24" s="260"/>
      <c r="X24" s="298"/>
      <c r="Y24" s="264"/>
      <c r="Z24" s="304"/>
      <c r="AA24" s="304"/>
    </row>
    <row r="25" spans="1:27" s="278" customFormat="1" ht="63.75" x14ac:dyDescent="0.25">
      <c r="A25" s="378">
        <v>1.3</v>
      </c>
      <c r="B25" s="558" t="s">
        <v>405</v>
      </c>
      <c r="C25" s="558"/>
      <c r="D25" s="558"/>
      <c r="E25" s="260"/>
      <c r="F25" s="367"/>
      <c r="G25" s="368"/>
      <c r="H25" s="369"/>
      <c r="I25" s="367"/>
      <c r="J25" s="368"/>
      <c r="K25" s="369"/>
      <c r="L25" s="367"/>
      <c r="M25" s="368"/>
      <c r="N25" s="369"/>
      <c r="O25" s="367"/>
      <c r="P25" s="368"/>
      <c r="Q25" s="369"/>
      <c r="R25" s="367"/>
      <c r="S25" s="264"/>
      <c r="T25" s="260"/>
      <c r="U25" s="259" t="s">
        <v>376</v>
      </c>
      <c r="V25" s="296"/>
      <c r="W25" s="260"/>
      <c r="X25" s="297" t="s">
        <v>377</v>
      </c>
      <c r="Y25" s="264"/>
    </row>
    <row r="26" spans="1:27" s="278" customFormat="1" x14ac:dyDescent="0.25">
      <c r="A26" s="350" t="s">
        <v>378</v>
      </c>
      <c r="B26" s="554" t="s">
        <v>410</v>
      </c>
      <c r="C26" s="554"/>
      <c r="D26" s="554"/>
      <c r="E26" s="260"/>
      <c r="F26" s="367"/>
      <c r="G26" s="368"/>
      <c r="H26" s="369"/>
      <c r="I26" s="367"/>
      <c r="J26" s="368"/>
      <c r="K26" s="369"/>
      <c r="L26" s="367"/>
      <c r="M26" s="368"/>
      <c r="N26" s="369"/>
      <c r="O26" s="367"/>
      <c r="P26" s="368"/>
      <c r="Q26" s="369"/>
      <c r="R26" s="367"/>
      <c r="S26" s="264"/>
      <c r="T26" s="260"/>
      <c r="U26" s="259" t="s">
        <v>379</v>
      </c>
      <c r="V26" s="296"/>
      <c r="W26" s="260"/>
      <c r="X26" s="298"/>
      <c r="Y26" s="264"/>
    </row>
    <row r="27" spans="1:27" s="278" customFormat="1" x14ac:dyDescent="0.25">
      <c r="A27" s="350" t="s">
        <v>380</v>
      </c>
      <c r="B27" s="554" t="s">
        <v>411</v>
      </c>
      <c r="C27" s="554"/>
      <c r="D27" s="554"/>
      <c r="E27" s="260"/>
      <c r="F27" s="367"/>
      <c r="G27" s="368"/>
      <c r="H27" s="369"/>
      <c r="I27" s="367"/>
      <c r="J27" s="368"/>
      <c r="K27" s="369"/>
      <c r="L27" s="367"/>
      <c r="M27" s="368"/>
      <c r="N27" s="369"/>
      <c r="O27" s="367"/>
      <c r="P27" s="368"/>
      <c r="Q27" s="369"/>
      <c r="R27" s="367"/>
      <c r="S27" s="264"/>
      <c r="T27" s="260"/>
      <c r="U27" s="259" t="s">
        <v>379</v>
      </c>
      <c r="V27" s="296"/>
      <c r="W27" s="260"/>
      <c r="X27" s="298"/>
      <c r="Y27" s="264"/>
    </row>
    <row r="28" spans="1:27" s="278" customFormat="1" x14ac:dyDescent="0.25">
      <c r="A28" s="385"/>
      <c r="B28" s="385"/>
      <c r="C28" s="385"/>
      <c r="D28" s="385"/>
      <c r="E28" s="260"/>
      <c r="F28" s="303"/>
      <c r="G28" s="264"/>
      <c r="H28" s="260"/>
      <c r="I28" s="303"/>
      <c r="J28" s="264"/>
      <c r="K28" s="260"/>
      <c r="L28" s="303"/>
      <c r="M28" s="264"/>
      <c r="N28" s="260"/>
      <c r="O28" s="303"/>
      <c r="P28" s="264"/>
      <c r="Q28" s="260"/>
      <c r="R28" s="303"/>
      <c r="S28" s="264"/>
      <c r="T28" s="260"/>
      <c r="U28" s="259"/>
      <c r="V28" s="296"/>
      <c r="W28" s="260"/>
      <c r="X28" s="298"/>
      <c r="Y28" s="264"/>
    </row>
    <row r="29" spans="1:27" s="278" customFormat="1" x14ac:dyDescent="0.25">
      <c r="A29" s="293">
        <v>2</v>
      </c>
      <c r="B29" s="563" t="s">
        <v>381</v>
      </c>
      <c r="C29" s="563"/>
      <c r="D29" s="563"/>
      <c r="E29" s="260"/>
      <c r="F29" s="303"/>
      <c r="G29" s="264"/>
      <c r="H29" s="260"/>
      <c r="I29" s="303"/>
      <c r="J29" s="264"/>
      <c r="K29" s="260"/>
      <c r="L29" s="303"/>
      <c r="M29" s="264"/>
      <c r="N29" s="260"/>
      <c r="O29" s="303"/>
      <c r="P29" s="264"/>
      <c r="Q29" s="260"/>
      <c r="R29" s="303"/>
      <c r="S29" s="264"/>
      <c r="T29" s="260"/>
      <c r="U29" s="297"/>
      <c r="V29" s="296"/>
      <c r="W29" s="260"/>
      <c r="X29" s="298"/>
      <c r="Y29" s="264"/>
    </row>
    <row r="30" spans="1:27" s="306" customFormat="1" ht="87" customHeight="1" x14ac:dyDescent="0.25">
      <c r="A30" s="374">
        <v>2.1</v>
      </c>
      <c r="B30" s="557" t="s">
        <v>404</v>
      </c>
      <c r="C30" s="557"/>
      <c r="D30" s="557"/>
      <c r="E30" s="262"/>
      <c r="F30" s="384">
        <f>F31*25</f>
        <v>0</v>
      </c>
      <c r="G30" s="381"/>
      <c r="H30" s="382"/>
      <c r="I30" s="384">
        <f>I31*25</f>
        <v>0</v>
      </c>
      <c r="J30" s="381"/>
      <c r="K30" s="382"/>
      <c r="L30" s="384">
        <f>L31*25</f>
        <v>0</v>
      </c>
      <c r="M30" s="381"/>
      <c r="N30" s="382"/>
      <c r="O30" s="384">
        <f>O31*25</f>
        <v>0</v>
      </c>
      <c r="P30" s="381"/>
      <c r="Q30" s="382"/>
      <c r="R30" s="384">
        <f>R31*25</f>
        <v>0</v>
      </c>
      <c r="S30" s="261"/>
      <c r="T30" s="262"/>
      <c r="U30" s="360" t="s">
        <v>497</v>
      </c>
      <c r="V30" s="263"/>
      <c r="W30" s="262"/>
      <c r="X30" s="259" t="s">
        <v>382</v>
      </c>
      <c r="Y30" s="263"/>
      <c r="Z30" s="305"/>
      <c r="AA30" s="305"/>
    </row>
    <row r="31" spans="1:27" s="306" customFormat="1" ht="21.6" customHeight="1" x14ac:dyDescent="0.25">
      <c r="A31" s="337">
        <v>2.2000000000000002</v>
      </c>
      <c r="B31" s="561" t="s">
        <v>409</v>
      </c>
      <c r="C31" s="561"/>
      <c r="D31" s="561"/>
      <c r="E31" s="262"/>
      <c r="F31" s="362"/>
      <c r="G31" s="363"/>
      <c r="H31" s="364"/>
      <c r="I31" s="362"/>
      <c r="J31" s="363"/>
      <c r="K31" s="364"/>
      <c r="L31" s="362"/>
      <c r="M31" s="363"/>
      <c r="N31" s="364"/>
      <c r="O31" s="362"/>
      <c r="P31" s="363"/>
      <c r="Q31" s="364"/>
      <c r="R31" s="362"/>
      <c r="S31" s="261"/>
      <c r="T31" s="262"/>
      <c r="U31" s="475" t="s">
        <v>421</v>
      </c>
      <c r="V31" s="263"/>
      <c r="W31" s="262"/>
      <c r="X31" s="361"/>
      <c r="Y31" s="263"/>
      <c r="Z31" s="305"/>
      <c r="AA31" s="305"/>
    </row>
    <row r="32" spans="1:27" s="306" customFormat="1" ht="62.25" customHeight="1" x14ac:dyDescent="0.25">
      <c r="A32" s="374" t="s">
        <v>415</v>
      </c>
      <c r="B32" s="377" t="s">
        <v>416</v>
      </c>
      <c r="C32" s="377"/>
      <c r="D32" s="352"/>
      <c r="E32" s="262"/>
      <c r="F32" s="357">
        <f>((F31*1000)/0.0192)/1000000</f>
        <v>0</v>
      </c>
      <c r="G32" s="358"/>
      <c r="H32" s="359"/>
      <c r="I32" s="357">
        <f>((I31*1000)/0.0192)/1000000</f>
        <v>0</v>
      </c>
      <c r="J32" s="358"/>
      <c r="K32" s="359"/>
      <c r="L32" s="357">
        <f>((L31*1000)/0.0192)/1000000</f>
        <v>0</v>
      </c>
      <c r="M32" s="358"/>
      <c r="N32" s="359"/>
      <c r="O32" s="357">
        <f>((O31*1000)/0.0192)/1000000</f>
        <v>0</v>
      </c>
      <c r="P32" s="358"/>
      <c r="Q32" s="359"/>
      <c r="R32" s="357">
        <f>((R31*1000)/0.0192)/1000000</f>
        <v>0</v>
      </c>
      <c r="S32" s="261"/>
      <c r="T32" s="262"/>
      <c r="U32" s="476"/>
      <c r="V32" s="263"/>
      <c r="W32" s="262"/>
      <c r="X32" s="360" t="s">
        <v>495</v>
      </c>
      <c r="Y32" s="263"/>
      <c r="Z32" s="305"/>
      <c r="AA32" s="305"/>
    </row>
    <row r="33" spans="1:37" s="306" customFormat="1" ht="50.25" customHeight="1" x14ac:dyDescent="0.25">
      <c r="A33" s="377">
        <v>2.2999999999999998</v>
      </c>
      <c r="B33" s="558" t="s">
        <v>420</v>
      </c>
      <c r="C33" s="558"/>
      <c r="D33" s="261"/>
      <c r="E33" s="262"/>
      <c r="F33" s="370"/>
      <c r="G33" s="363"/>
      <c r="H33" s="364"/>
      <c r="I33" s="370"/>
      <c r="J33" s="363"/>
      <c r="K33" s="364"/>
      <c r="L33" s="370"/>
      <c r="M33" s="363"/>
      <c r="N33" s="364"/>
      <c r="O33" s="370"/>
      <c r="P33" s="363"/>
      <c r="Q33" s="364"/>
      <c r="R33" s="370"/>
      <c r="S33" s="261"/>
      <c r="T33" s="262"/>
      <c r="U33" s="360" t="s">
        <v>422</v>
      </c>
      <c r="V33" s="261"/>
      <c r="W33" s="262"/>
      <c r="X33" s="259" t="s">
        <v>383</v>
      </c>
      <c r="Y33" s="261"/>
    </row>
    <row r="34" spans="1:37" s="306" customFormat="1" ht="50.25" customHeight="1" x14ac:dyDescent="0.25">
      <c r="A34" s="377" t="s">
        <v>413</v>
      </c>
      <c r="B34" s="558" t="s">
        <v>414</v>
      </c>
      <c r="C34" s="562"/>
      <c r="D34" s="261"/>
      <c r="E34" s="262"/>
      <c r="F34" s="383">
        <f>(F33/1000)*0.95</f>
        <v>0</v>
      </c>
      <c r="G34" s="381"/>
      <c r="H34" s="382"/>
      <c r="I34" s="383">
        <f>(I33/1000)*0.95</f>
        <v>0</v>
      </c>
      <c r="J34" s="381"/>
      <c r="K34" s="382"/>
      <c r="L34" s="383">
        <f>(L33/1000)*0.95</f>
        <v>0</v>
      </c>
      <c r="M34" s="381"/>
      <c r="N34" s="382"/>
      <c r="O34" s="383">
        <f>(O33/1000)*0.95</f>
        <v>0</v>
      </c>
      <c r="P34" s="381"/>
      <c r="Q34" s="382"/>
      <c r="R34" s="383">
        <f>(R33/1000)*0.95</f>
        <v>0</v>
      </c>
      <c r="S34" s="261"/>
      <c r="T34" s="262"/>
      <c r="U34" s="259"/>
      <c r="V34" s="261"/>
      <c r="W34" s="262"/>
      <c r="X34" s="360" t="s">
        <v>496</v>
      </c>
      <c r="Y34" s="261"/>
    </row>
    <row r="35" spans="1:37" s="306" customFormat="1" ht="78" customHeight="1" x14ac:dyDescent="0.25">
      <c r="A35" s="377">
        <v>2.4</v>
      </c>
      <c r="B35" s="558" t="s">
        <v>494</v>
      </c>
      <c r="C35" s="558"/>
      <c r="D35" s="261"/>
      <c r="E35" s="262"/>
      <c r="F35" s="482" t="str">
        <f>IF(F34&gt;0,F32/F34,"Missing Data")</f>
        <v>Missing Data</v>
      </c>
      <c r="G35" s="483"/>
      <c r="H35" s="484"/>
      <c r="I35" s="482" t="str">
        <f>IF(I34&gt;0,I32/I34,"Missing Data")</f>
        <v>Missing Data</v>
      </c>
      <c r="J35" s="483"/>
      <c r="K35" s="484"/>
      <c r="L35" s="482" t="str">
        <f>IF(L34&gt;0,L32/L34,"Missing Data")</f>
        <v>Missing Data</v>
      </c>
      <c r="M35" s="483"/>
      <c r="N35" s="484"/>
      <c r="O35" s="482" t="str">
        <f>IF(O34&gt;0,O32/O34,"Missing Data")</f>
        <v>Missing Data</v>
      </c>
      <c r="P35" s="483"/>
      <c r="Q35" s="484"/>
      <c r="R35" s="482" t="str">
        <f>IF(R34&gt;0,R32/R34,"Missing Data")</f>
        <v>Missing Data</v>
      </c>
      <c r="S35" s="261"/>
      <c r="T35" s="262"/>
      <c r="U35" s="360" t="s">
        <v>417</v>
      </c>
      <c r="V35" s="261"/>
      <c r="W35" s="262"/>
      <c r="Y35" s="261"/>
    </row>
    <row r="36" spans="1:37" s="306" customFormat="1" x14ac:dyDescent="0.25">
      <c r="A36" s="349"/>
      <c r="B36" s="261"/>
      <c r="C36" s="261"/>
      <c r="D36" s="261"/>
      <c r="E36" s="262"/>
      <c r="F36" s="261"/>
      <c r="G36" s="261"/>
      <c r="H36" s="262"/>
      <c r="I36" s="261"/>
      <c r="J36" s="261"/>
      <c r="K36" s="262"/>
      <c r="L36" s="261"/>
      <c r="M36" s="261"/>
      <c r="N36" s="262"/>
      <c r="O36" s="261"/>
      <c r="P36" s="261"/>
      <c r="Q36" s="262"/>
      <c r="R36" s="261"/>
      <c r="S36" s="261"/>
      <c r="T36" s="262"/>
      <c r="U36" s="261"/>
      <c r="V36" s="261"/>
      <c r="W36" s="262"/>
      <c r="Y36" s="261"/>
    </row>
    <row r="37" spans="1:37" s="136" customFormat="1" x14ac:dyDescent="0.25">
      <c r="A37" s="338"/>
      <c r="B37" s="319"/>
      <c r="C37" s="319"/>
      <c r="D37" s="326"/>
      <c r="E37" s="327"/>
      <c r="F37" s="326"/>
      <c r="G37" s="326"/>
      <c r="H37" s="327"/>
      <c r="I37" s="326"/>
      <c r="J37" s="326"/>
      <c r="K37" s="327"/>
      <c r="L37" s="326"/>
      <c r="M37" s="326"/>
      <c r="N37" s="327"/>
      <c r="O37" s="326"/>
      <c r="P37" s="326"/>
      <c r="Q37" s="327"/>
      <c r="R37" s="326"/>
      <c r="S37" s="326"/>
      <c r="T37" s="327"/>
      <c r="U37" s="261"/>
      <c r="V37" s="326"/>
      <c r="W37" s="327"/>
      <c r="X37" s="328"/>
      <c r="Y37" s="326"/>
    </row>
    <row r="38" spans="1:37" s="318" customFormat="1" ht="18.75" x14ac:dyDescent="0.25">
      <c r="A38" s="336"/>
      <c r="B38" s="317" t="s">
        <v>442</v>
      </c>
      <c r="C38" s="316"/>
      <c r="D38" s="316"/>
      <c r="E38" s="325"/>
      <c r="F38" s="417"/>
      <c r="G38" s="417"/>
      <c r="H38" s="418"/>
      <c r="I38" s="417"/>
      <c r="J38" s="417"/>
      <c r="K38" s="418"/>
      <c r="L38" s="417"/>
      <c r="M38" s="417"/>
      <c r="N38" s="418"/>
      <c r="O38" s="417"/>
      <c r="P38" s="417"/>
      <c r="Q38" s="418"/>
      <c r="R38" s="417"/>
      <c r="S38" s="316"/>
      <c r="T38" s="325"/>
      <c r="U38" s="316"/>
      <c r="V38" s="316"/>
      <c r="W38" s="325"/>
      <c r="X38" s="316"/>
      <c r="Y38" s="316"/>
      <c r="AK38" s="393"/>
    </row>
    <row r="39" spans="1:37" s="306" customFormat="1" ht="57.75" x14ac:dyDescent="0.25">
      <c r="A39" s="337"/>
      <c r="B39" s="561"/>
      <c r="C39" s="561"/>
      <c r="D39" s="561"/>
      <c r="E39" s="262"/>
      <c r="F39" s="415"/>
      <c r="G39" s="415"/>
      <c r="H39" s="416"/>
      <c r="I39" s="415"/>
      <c r="J39" s="415"/>
      <c r="K39" s="416"/>
      <c r="L39" s="415"/>
      <c r="M39" s="415"/>
      <c r="N39" s="416"/>
      <c r="O39" s="415"/>
      <c r="P39" s="415"/>
      <c r="Q39" s="416"/>
      <c r="R39" s="415"/>
      <c r="S39" s="261"/>
      <c r="T39" s="262"/>
      <c r="U39" s="373" t="s">
        <v>443</v>
      </c>
      <c r="V39" s="263"/>
      <c r="W39" s="262"/>
      <c r="X39" s="389"/>
      <c r="Y39" s="263"/>
    </row>
    <row r="40" spans="1:37" s="306" customFormat="1" ht="18.75" x14ac:dyDescent="0.25">
      <c r="A40" s="337"/>
      <c r="B40" s="422"/>
      <c r="C40" s="422"/>
      <c r="D40" s="422"/>
      <c r="E40" s="262"/>
      <c r="F40" s="415"/>
      <c r="G40" s="415"/>
      <c r="H40" s="416"/>
      <c r="I40" s="415"/>
      <c r="J40" s="415"/>
      <c r="K40" s="416"/>
      <c r="L40" s="415"/>
      <c r="M40" s="415"/>
      <c r="N40" s="416"/>
      <c r="O40" s="415"/>
      <c r="P40" s="415"/>
      <c r="Q40" s="416"/>
      <c r="R40" s="415"/>
      <c r="S40" s="261"/>
      <c r="T40" s="262"/>
      <c r="U40" s="401"/>
      <c r="V40" s="263"/>
      <c r="W40" s="262"/>
      <c r="X40" s="389"/>
      <c r="Y40" s="263"/>
    </row>
    <row r="41" spans="1:37" s="306" customFormat="1" ht="25.5" x14ac:dyDescent="0.25">
      <c r="A41" s="443">
        <v>1</v>
      </c>
      <c r="B41" s="563" t="s">
        <v>434</v>
      </c>
      <c r="C41" s="563"/>
      <c r="D41" s="563"/>
      <c r="E41" s="262"/>
      <c r="F41" s="430"/>
      <c r="G41" s="415"/>
      <c r="H41" s="416"/>
      <c r="I41" s="415"/>
      <c r="J41" s="415"/>
      <c r="K41" s="416"/>
      <c r="L41" s="415"/>
      <c r="M41" s="415"/>
      <c r="N41" s="416"/>
      <c r="O41" s="415"/>
      <c r="P41" s="415"/>
      <c r="Q41" s="416"/>
      <c r="R41" s="415"/>
      <c r="S41" s="261"/>
      <c r="T41" s="262"/>
      <c r="U41" s="445" t="s">
        <v>490</v>
      </c>
      <c r="V41" s="263"/>
      <c r="W41" s="262"/>
      <c r="X41" s="389"/>
      <c r="Y41" s="263"/>
    </row>
    <row r="42" spans="1:37" s="306" customFormat="1" x14ac:dyDescent="0.25">
      <c r="A42" s="386" t="s">
        <v>392</v>
      </c>
      <c r="B42" s="561" t="s">
        <v>465</v>
      </c>
      <c r="C42" s="561"/>
      <c r="D42" s="561"/>
      <c r="E42" s="262"/>
      <c r="F42" s="426"/>
      <c r="G42" s="424"/>
      <c r="H42" s="425"/>
      <c r="I42" s="426"/>
      <c r="J42" s="424"/>
      <c r="K42" s="425"/>
      <c r="L42" s="426"/>
      <c r="M42" s="424"/>
      <c r="N42" s="425"/>
      <c r="O42" s="426"/>
      <c r="P42" s="424"/>
      <c r="Q42" s="425"/>
      <c r="R42" s="426"/>
      <c r="S42" s="261"/>
      <c r="T42" s="262"/>
      <c r="U42" s="259" t="s">
        <v>446</v>
      </c>
      <c r="V42" s="263"/>
      <c r="W42" s="262"/>
      <c r="X42" s="389"/>
      <c r="Y42" s="263"/>
    </row>
    <row r="43" spans="1:37" s="306" customFormat="1" x14ac:dyDescent="0.25">
      <c r="A43" s="386" t="s">
        <v>394</v>
      </c>
      <c r="B43" s="561" t="s">
        <v>466</v>
      </c>
      <c r="C43" s="561"/>
      <c r="D43" s="561"/>
      <c r="E43" s="262"/>
      <c r="F43" s="426"/>
      <c r="G43" s="424"/>
      <c r="H43" s="425"/>
      <c r="I43" s="426"/>
      <c r="J43" s="424"/>
      <c r="K43" s="425"/>
      <c r="L43" s="426"/>
      <c r="M43" s="424"/>
      <c r="N43" s="425"/>
      <c r="O43" s="426"/>
      <c r="P43" s="424"/>
      <c r="Q43" s="425"/>
      <c r="R43" s="426"/>
      <c r="S43" s="261"/>
      <c r="T43" s="262"/>
      <c r="U43" s="259" t="s">
        <v>447</v>
      </c>
      <c r="V43" s="263"/>
      <c r="W43" s="262"/>
      <c r="X43" s="389"/>
      <c r="Y43" s="263"/>
    </row>
    <row r="44" spans="1:37" s="306" customFormat="1" x14ac:dyDescent="0.25">
      <c r="A44" s="386" t="s">
        <v>427</v>
      </c>
      <c r="B44" s="561" t="s">
        <v>467</v>
      </c>
      <c r="C44" s="561"/>
      <c r="D44" s="561"/>
      <c r="E44" s="262"/>
      <c r="F44" s="426"/>
      <c r="G44" s="424"/>
      <c r="H44" s="425"/>
      <c r="I44" s="426"/>
      <c r="J44" s="424"/>
      <c r="K44" s="425"/>
      <c r="L44" s="426"/>
      <c r="M44" s="424"/>
      <c r="N44" s="425"/>
      <c r="O44" s="426"/>
      <c r="P44" s="424"/>
      <c r="Q44" s="425"/>
      <c r="R44" s="426"/>
      <c r="S44" s="261"/>
      <c r="T44" s="262"/>
      <c r="U44" s="259" t="s">
        <v>448</v>
      </c>
      <c r="V44" s="263"/>
      <c r="W44" s="262"/>
      <c r="X44" s="389"/>
      <c r="Y44" s="263"/>
    </row>
    <row r="45" spans="1:37" s="306" customFormat="1" x14ac:dyDescent="0.25">
      <c r="A45" s="386" t="s">
        <v>396</v>
      </c>
      <c r="B45" s="386" t="s">
        <v>468</v>
      </c>
      <c r="C45" s="386"/>
      <c r="D45" s="386"/>
      <c r="E45" s="262"/>
      <c r="F45" s="426"/>
      <c r="G45" s="424"/>
      <c r="H45" s="425"/>
      <c r="I45" s="426"/>
      <c r="J45" s="424"/>
      <c r="K45" s="425"/>
      <c r="L45" s="426"/>
      <c r="M45" s="424"/>
      <c r="N45" s="425"/>
      <c r="O45" s="426"/>
      <c r="P45" s="424"/>
      <c r="Q45" s="425"/>
      <c r="R45" s="426"/>
      <c r="S45" s="261"/>
      <c r="T45" s="262"/>
      <c r="U45" s="259" t="s">
        <v>449</v>
      </c>
      <c r="V45" s="263"/>
      <c r="W45" s="262"/>
      <c r="X45" s="389"/>
      <c r="Y45" s="263"/>
    </row>
    <row r="46" spans="1:37" s="306" customFormat="1" x14ac:dyDescent="0.25">
      <c r="A46" s="386" t="s">
        <v>429</v>
      </c>
      <c r="B46" s="564" t="s">
        <v>469</v>
      </c>
      <c r="C46" s="564"/>
      <c r="D46" s="387"/>
      <c r="E46" s="262"/>
      <c r="F46" s="426"/>
      <c r="G46" s="424"/>
      <c r="H46" s="425"/>
      <c r="I46" s="426"/>
      <c r="J46" s="424"/>
      <c r="K46" s="425"/>
      <c r="L46" s="426"/>
      <c r="M46" s="424"/>
      <c r="N46" s="425"/>
      <c r="O46" s="426"/>
      <c r="P46" s="424"/>
      <c r="Q46" s="425"/>
      <c r="R46" s="426"/>
      <c r="S46" s="261"/>
      <c r="T46" s="262"/>
      <c r="U46" s="259" t="s">
        <v>450</v>
      </c>
      <c r="V46" s="263"/>
      <c r="W46" s="262"/>
      <c r="X46" s="389"/>
      <c r="Y46" s="263"/>
    </row>
    <row r="47" spans="1:37" s="306" customFormat="1" x14ac:dyDescent="0.25">
      <c r="A47" s="386" t="s">
        <v>430</v>
      </c>
      <c r="B47" s="564" t="s">
        <v>470</v>
      </c>
      <c r="C47" s="564"/>
      <c r="D47" s="564"/>
      <c r="E47" s="262"/>
      <c r="F47" s="426"/>
      <c r="G47" s="424"/>
      <c r="H47" s="425"/>
      <c r="I47" s="426"/>
      <c r="J47" s="424"/>
      <c r="K47" s="425"/>
      <c r="L47" s="426"/>
      <c r="M47" s="424"/>
      <c r="N47" s="425"/>
      <c r="O47" s="426"/>
      <c r="P47" s="424"/>
      <c r="Q47" s="425"/>
      <c r="R47" s="426"/>
      <c r="S47" s="261"/>
      <c r="T47" s="262"/>
      <c r="U47" s="259" t="s">
        <v>451</v>
      </c>
      <c r="V47" s="263"/>
      <c r="W47" s="262"/>
      <c r="X47" s="389"/>
      <c r="Y47" s="263"/>
    </row>
    <row r="48" spans="1:37" s="306" customFormat="1" x14ac:dyDescent="0.25">
      <c r="A48" s="337" t="s">
        <v>431</v>
      </c>
      <c r="B48" s="561" t="s">
        <v>471</v>
      </c>
      <c r="C48" s="561"/>
      <c r="D48" s="561"/>
      <c r="E48" s="262"/>
      <c r="F48" s="426"/>
      <c r="G48" s="424"/>
      <c r="H48" s="425"/>
      <c r="I48" s="426"/>
      <c r="J48" s="424"/>
      <c r="K48" s="425"/>
      <c r="L48" s="426"/>
      <c r="M48" s="424"/>
      <c r="N48" s="425"/>
      <c r="O48" s="426"/>
      <c r="P48" s="424"/>
      <c r="Q48" s="425"/>
      <c r="R48" s="426"/>
      <c r="S48" s="261"/>
      <c r="T48" s="262"/>
      <c r="U48" s="259" t="s">
        <v>452</v>
      </c>
      <c r="V48" s="263"/>
      <c r="W48" s="262"/>
      <c r="X48" s="389"/>
      <c r="Y48" s="263"/>
    </row>
    <row r="49" spans="1:25" s="306" customFormat="1" x14ac:dyDescent="0.25">
      <c r="A49" s="386" t="s">
        <v>432</v>
      </c>
      <c r="B49" s="561" t="s">
        <v>472</v>
      </c>
      <c r="C49" s="561"/>
      <c r="D49" s="561"/>
      <c r="E49" s="431"/>
      <c r="F49" s="432"/>
      <c r="G49" s="424"/>
      <c r="H49" s="425"/>
      <c r="I49" s="432"/>
      <c r="J49" s="424"/>
      <c r="K49" s="425"/>
      <c r="L49" s="432"/>
      <c r="M49" s="424"/>
      <c r="N49" s="425"/>
      <c r="O49" s="432"/>
      <c r="P49" s="424"/>
      <c r="Q49" s="425"/>
      <c r="R49" s="432"/>
      <c r="S49" s="433"/>
      <c r="T49" s="431"/>
      <c r="U49" s="259" t="s">
        <v>452</v>
      </c>
      <c r="V49" s="434"/>
      <c r="W49" s="431"/>
      <c r="X49" s="389"/>
      <c r="Y49" s="434"/>
    </row>
    <row r="50" spans="1:25" s="306" customFormat="1" x14ac:dyDescent="0.25">
      <c r="A50" s="386">
        <v>1.2</v>
      </c>
      <c r="B50" s="561" t="s">
        <v>473</v>
      </c>
      <c r="C50" s="561"/>
      <c r="D50" s="561"/>
      <c r="E50" s="431"/>
      <c r="F50" s="435">
        <f>SUM(F42:F49)</f>
        <v>0</v>
      </c>
      <c r="G50" s="428"/>
      <c r="H50" s="429"/>
      <c r="I50" s="435">
        <f>SUM(I42:I49)</f>
        <v>0</v>
      </c>
      <c r="J50" s="428"/>
      <c r="K50" s="429"/>
      <c r="L50" s="435">
        <f>SUM(L42:L49)</f>
        <v>0</v>
      </c>
      <c r="M50" s="428"/>
      <c r="N50" s="429"/>
      <c r="O50" s="435">
        <f>SUM(O42:O49)</f>
        <v>0</v>
      </c>
      <c r="P50" s="428"/>
      <c r="Q50" s="429"/>
      <c r="R50" s="435">
        <f>SUM(R42:R49)</f>
        <v>0</v>
      </c>
      <c r="S50" s="433"/>
      <c r="T50" s="431"/>
      <c r="U50" s="259"/>
      <c r="V50" s="434"/>
      <c r="W50" s="431"/>
      <c r="X50" s="389"/>
      <c r="Y50" s="434"/>
    </row>
    <row r="51" spans="1:25" s="306" customFormat="1" x14ac:dyDescent="0.25">
      <c r="A51" s="386">
        <v>1.3</v>
      </c>
      <c r="B51" s="561" t="s">
        <v>474</v>
      </c>
      <c r="C51" s="561"/>
      <c r="D51" s="561"/>
      <c r="E51" s="262"/>
      <c r="F51" s="427">
        <f>F50*25</f>
        <v>0</v>
      </c>
      <c r="G51" s="428"/>
      <c r="H51" s="429"/>
      <c r="I51" s="427">
        <f>I50*25</f>
        <v>0</v>
      </c>
      <c r="J51" s="428"/>
      <c r="K51" s="429"/>
      <c r="L51" s="427">
        <f>L50*25</f>
        <v>0</v>
      </c>
      <c r="M51" s="428"/>
      <c r="N51" s="429"/>
      <c r="O51" s="427">
        <f>O50*25</f>
        <v>0</v>
      </c>
      <c r="P51" s="428"/>
      <c r="Q51" s="429"/>
      <c r="R51" s="427">
        <f>R50*25</f>
        <v>0</v>
      </c>
      <c r="S51" s="261"/>
      <c r="T51" s="262"/>
      <c r="U51" s="259"/>
      <c r="V51" s="263"/>
      <c r="W51" s="262"/>
      <c r="X51" s="394"/>
      <c r="Y51" s="263"/>
    </row>
    <row r="52" spans="1:25" s="306" customFormat="1" x14ac:dyDescent="0.25">
      <c r="A52" s="386">
        <v>1.4</v>
      </c>
      <c r="B52" s="561" t="s">
        <v>475</v>
      </c>
      <c r="C52" s="561"/>
      <c r="D52" s="561"/>
      <c r="E52" s="262"/>
      <c r="F52" s="435">
        <f>F50/0.0192</f>
        <v>0</v>
      </c>
      <c r="G52" s="428"/>
      <c r="H52" s="429"/>
      <c r="I52" s="435">
        <f>I50/0.0192</f>
        <v>0</v>
      </c>
      <c r="J52" s="428"/>
      <c r="K52" s="429"/>
      <c r="L52" s="435">
        <f>L50/0.0192</f>
        <v>0</v>
      </c>
      <c r="M52" s="428"/>
      <c r="N52" s="429"/>
      <c r="O52" s="435">
        <f>O50/0.0192</f>
        <v>0</v>
      </c>
      <c r="P52" s="428"/>
      <c r="Q52" s="429"/>
      <c r="R52" s="435">
        <f>R50/0.0192</f>
        <v>0</v>
      </c>
      <c r="S52" s="261"/>
      <c r="T52" s="262"/>
      <c r="U52" s="259" t="s">
        <v>444</v>
      </c>
      <c r="V52" s="263"/>
      <c r="W52" s="262"/>
      <c r="X52" s="394"/>
      <c r="Y52" s="263"/>
    </row>
    <row r="53" spans="1:25" s="306" customFormat="1" x14ac:dyDescent="0.25">
      <c r="A53" s="386"/>
      <c r="E53" s="262"/>
      <c r="F53" s="430"/>
      <c r="G53" s="415"/>
      <c r="H53" s="416"/>
      <c r="I53" s="430"/>
      <c r="J53" s="415"/>
      <c r="K53" s="416"/>
      <c r="L53" s="430"/>
      <c r="M53" s="415"/>
      <c r="N53" s="416"/>
      <c r="O53" s="430"/>
      <c r="P53" s="415"/>
      <c r="Q53" s="416"/>
      <c r="R53" s="430"/>
      <c r="S53" s="261"/>
      <c r="T53" s="262"/>
      <c r="U53" s="259"/>
      <c r="V53" s="263"/>
      <c r="W53" s="262"/>
      <c r="X53" s="394"/>
      <c r="Y53" s="263"/>
    </row>
    <row r="54" spans="1:25" s="306" customFormat="1" ht="25.5" x14ac:dyDescent="0.25">
      <c r="A54" s="443">
        <v>2</v>
      </c>
      <c r="B54" s="563" t="s">
        <v>445</v>
      </c>
      <c r="C54" s="563"/>
      <c r="D54" s="563"/>
      <c r="E54" s="262"/>
      <c r="F54" s="430"/>
      <c r="G54" s="415"/>
      <c r="H54" s="416"/>
      <c r="I54" s="430"/>
      <c r="J54" s="415"/>
      <c r="K54" s="416"/>
      <c r="L54" s="430"/>
      <c r="M54" s="415"/>
      <c r="N54" s="416"/>
      <c r="O54" s="430"/>
      <c r="P54" s="415"/>
      <c r="Q54" s="416"/>
      <c r="R54" s="430"/>
      <c r="S54" s="261"/>
      <c r="T54" s="262"/>
      <c r="U54" s="445" t="s">
        <v>491</v>
      </c>
      <c r="V54" s="263"/>
      <c r="W54" s="262"/>
      <c r="X54" s="389"/>
      <c r="Y54" s="263"/>
    </row>
    <row r="55" spans="1:25" s="306" customFormat="1" x14ac:dyDescent="0.25">
      <c r="A55" s="386" t="s">
        <v>453</v>
      </c>
      <c r="B55" s="561" t="s">
        <v>465</v>
      </c>
      <c r="C55" s="561"/>
      <c r="D55" s="561"/>
      <c r="E55" s="262"/>
      <c r="F55" s="426"/>
      <c r="G55" s="424"/>
      <c r="H55" s="425"/>
      <c r="I55" s="426"/>
      <c r="J55" s="424"/>
      <c r="K55" s="425"/>
      <c r="L55" s="426"/>
      <c r="M55" s="424"/>
      <c r="N55" s="425"/>
      <c r="O55" s="426"/>
      <c r="P55" s="424"/>
      <c r="Q55" s="425"/>
      <c r="R55" s="426"/>
      <c r="S55" s="261"/>
      <c r="T55" s="262"/>
      <c r="U55" s="259" t="s">
        <v>446</v>
      </c>
      <c r="V55" s="263"/>
      <c r="W55" s="262"/>
      <c r="X55" s="389"/>
      <c r="Y55" s="263"/>
    </row>
    <row r="56" spans="1:25" s="306" customFormat="1" x14ac:dyDescent="0.25">
      <c r="A56" s="386" t="s">
        <v>454</v>
      </c>
      <c r="B56" s="386" t="s">
        <v>468</v>
      </c>
      <c r="C56" s="386"/>
      <c r="D56" s="386"/>
      <c r="E56" s="262"/>
      <c r="F56" s="426"/>
      <c r="G56" s="424"/>
      <c r="H56" s="425"/>
      <c r="I56" s="426"/>
      <c r="J56" s="424"/>
      <c r="K56" s="425"/>
      <c r="L56" s="426"/>
      <c r="M56" s="424"/>
      <c r="N56" s="425"/>
      <c r="O56" s="426"/>
      <c r="P56" s="424"/>
      <c r="Q56" s="425"/>
      <c r="R56" s="426"/>
      <c r="S56" s="261"/>
      <c r="T56" s="262"/>
      <c r="U56" s="259" t="s">
        <v>449</v>
      </c>
      <c r="V56" s="263"/>
      <c r="W56" s="262"/>
      <c r="X56" s="389"/>
      <c r="Y56" s="263"/>
    </row>
    <row r="57" spans="1:25" s="306" customFormat="1" x14ac:dyDescent="0.25">
      <c r="A57" s="386" t="s">
        <v>455</v>
      </c>
      <c r="B57" s="564" t="s">
        <v>469</v>
      </c>
      <c r="C57" s="564"/>
      <c r="D57" s="387"/>
      <c r="E57" s="262"/>
      <c r="F57" s="426"/>
      <c r="G57" s="424"/>
      <c r="H57" s="425"/>
      <c r="I57" s="426"/>
      <c r="J57" s="424"/>
      <c r="K57" s="425"/>
      <c r="L57" s="426"/>
      <c r="M57" s="424"/>
      <c r="N57" s="425"/>
      <c r="O57" s="426"/>
      <c r="P57" s="424"/>
      <c r="Q57" s="425"/>
      <c r="R57" s="426"/>
      <c r="S57" s="261"/>
      <c r="T57" s="262"/>
      <c r="U57" s="259" t="s">
        <v>450</v>
      </c>
      <c r="V57" s="263"/>
      <c r="W57" s="262"/>
      <c r="X57" s="389"/>
      <c r="Y57" s="263"/>
    </row>
    <row r="58" spans="1:25" s="306" customFormat="1" x14ac:dyDescent="0.25">
      <c r="A58" s="386" t="s">
        <v>456</v>
      </c>
      <c r="B58" s="564" t="s">
        <v>470</v>
      </c>
      <c r="C58" s="564"/>
      <c r="D58" s="564"/>
      <c r="E58" s="262"/>
      <c r="F58" s="426"/>
      <c r="G58" s="424"/>
      <c r="H58" s="425"/>
      <c r="I58" s="426"/>
      <c r="J58" s="424"/>
      <c r="K58" s="425"/>
      <c r="L58" s="426"/>
      <c r="M58" s="424"/>
      <c r="N58" s="425"/>
      <c r="O58" s="426"/>
      <c r="P58" s="424"/>
      <c r="Q58" s="425"/>
      <c r="R58" s="426"/>
      <c r="S58" s="261"/>
      <c r="T58" s="262"/>
      <c r="U58" s="259" t="s">
        <v>451</v>
      </c>
      <c r="V58" s="263"/>
      <c r="W58" s="262"/>
      <c r="X58" s="389"/>
      <c r="Y58" s="263"/>
    </row>
    <row r="59" spans="1:25" s="306" customFormat="1" ht="39.75" customHeight="1" x14ac:dyDescent="0.25">
      <c r="A59" s="337" t="s">
        <v>457</v>
      </c>
      <c r="B59" s="564" t="s">
        <v>471</v>
      </c>
      <c r="C59" s="564"/>
      <c r="D59" s="565"/>
      <c r="E59" s="262"/>
      <c r="F59" s="426"/>
      <c r="G59" s="424"/>
      <c r="H59" s="425"/>
      <c r="I59" s="426"/>
      <c r="J59" s="424"/>
      <c r="K59" s="425"/>
      <c r="L59" s="426"/>
      <c r="M59" s="424"/>
      <c r="N59" s="425"/>
      <c r="O59" s="426"/>
      <c r="P59" s="424"/>
      <c r="Q59" s="425"/>
      <c r="R59" s="426"/>
      <c r="S59" s="261"/>
      <c r="T59" s="262"/>
      <c r="U59" s="259" t="s">
        <v>452</v>
      </c>
      <c r="V59" s="263"/>
      <c r="W59" s="262"/>
      <c r="X59" s="389"/>
      <c r="Y59" s="263"/>
    </row>
    <row r="60" spans="1:25" s="306" customFormat="1" x14ac:dyDescent="0.25">
      <c r="A60" s="386" t="s">
        <v>458</v>
      </c>
      <c r="B60" s="561" t="s">
        <v>476</v>
      </c>
      <c r="C60" s="561"/>
      <c r="D60" s="561"/>
      <c r="E60" s="431"/>
      <c r="F60" s="432"/>
      <c r="G60" s="424"/>
      <c r="H60" s="425"/>
      <c r="I60" s="432"/>
      <c r="J60" s="424"/>
      <c r="K60" s="425"/>
      <c r="L60" s="432"/>
      <c r="M60" s="424"/>
      <c r="N60" s="425"/>
      <c r="O60" s="432"/>
      <c r="P60" s="424"/>
      <c r="Q60" s="425"/>
      <c r="R60" s="432"/>
      <c r="S60" s="433"/>
      <c r="T60" s="431"/>
      <c r="U60" s="259" t="s">
        <v>452</v>
      </c>
      <c r="V60" s="434"/>
      <c r="W60" s="431"/>
      <c r="X60" s="389"/>
      <c r="Y60" s="434"/>
    </row>
    <row r="61" spans="1:25" s="306" customFormat="1" ht="34.5" customHeight="1" x14ac:dyDescent="0.25">
      <c r="A61" s="422" t="s">
        <v>459</v>
      </c>
      <c r="B61" s="566" t="s">
        <v>477</v>
      </c>
      <c r="C61" s="566"/>
      <c r="D61" s="422"/>
      <c r="E61" s="431"/>
      <c r="F61" s="432"/>
      <c r="G61" s="424"/>
      <c r="H61" s="425"/>
      <c r="I61" s="432"/>
      <c r="J61" s="424"/>
      <c r="K61" s="425"/>
      <c r="L61" s="432"/>
      <c r="M61" s="424"/>
      <c r="N61" s="425"/>
      <c r="O61" s="432"/>
      <c r="P61" s="424"/>
      <c r="Q61" s="425"/>
      <c r="R61" s="432"/>
      <c r="S61" s="433"/>
      <c r="T61" s="431"/>
      <c r="U61" s="259" t="s">
        <v>452</v>
      </c>
      <c r="V61" s="434"/>
      <c r="W61" s="431"/>
      <c r="X61" s="389"/>
      <c r="Y61" s="434"/>
    </row>
    <row r="62" spans="1:25" s="306" customFormat="1" x14ac:dyDescent="0.25">
      <c r="A62" s="422" t="s">
        <v>460</v>
      </c>
      <c r="B62" s="566" t="s">
        <v>478</v>
      </c>
      <c r="C62" s="566"/>
      <c r="D62" s="422"/>
      <c r="E62" s="431"/>
      <c r="F62" s="432"/>
      <c r="G62" s="424"/>
      <c r="H62" s="425"/>
      <c r="I62" s="432"/>
      <c r="J62" s="424"/>
      <c r="K62" s="425"/>
      <c r="L62" s="432"/>
      <c r="M62" s="424"/>
      <c r="N62" s="425"/>
      <c r="O62" s="432"/>
      <c r="P62" s="424"/>
      <c r="Q62" s="425"/>
      <c r="R62" s="432"/>
      <c r="S62" s="433"/>
      <c r="T62" s="431"/>
      <c r="U62" s="259" t="s">
        <v>433</v>
      </c>
      <c r="V62" s="434"/>
      <c r="W62" s="431"/>
      <c r="X62" s="389"/>
      <c r="Y62" s="434"/>
    </row>
    <row r="63" spans="1:25" s="306" customFormat="1" x14ac:dyDescent="0.25">
      <c r="A63" s="386">
        <v>2.2000000000000002</v>
      </c>
      <c r="B63" s="561" t="s">
        <v>479</v>
      </c>
      <c r="C63" s="561"/>
      <c r="D63" s="561"/>
      <c r="E63" s="431"/>
      <c r="F63" s="435">
        <f>SUM(F55:F62)</f>
        <v>0</v>
      </c>
      <c r="G63" s="428"/>
      <c r="H63" s="429"/>
      <c r="I63" s="435">
        <f>SUM(I55:I62)</f>
        <v>0</v>
      </c>
      <c r="J63" s="428"/>
      <c r="K63" s="429"/>
      <c r="L63" s="435">
        <f>SUM(L55:L62)</f>
        <v>0</v>
      </c>
      <c r="M63" s="428"/>
      <c r="N63" s="429"/>
      <c r="O63" s="435">
        <f>SUM(O55:O62)</f>
        <v>0</v>
      </c>
      <c r="P63" s="428"/>
      <c r="Q63" s="429"/>
      <c r="R63" s="435">
        <f>SUM(R55:R62)</f>
        <v>0</v>
      </c>
      <c r="S63" s="433"/>
      <c r="T63" s="431"/>
      <c r="U63" s="259"/>
      <c r="V63" s="263"/>
      <c r="W63" s="262"/>
      <c r="X63" s="389"/>
      <c r="Y63" s="263"/>
    </row>
    <row r="64" spans="1:25" s="306" customFormat="1" x14ac:dyDescent="0.25">
      <c r="A64" s="386">
        <v>2.2999999999999998</v>
      </c>
      <c r="B64" s="561" t="s">
        <v>480</v>
      </c>
      <c r="C64" s="561"/>
      <c r="D64" s="561"/>
      <c r="E64" s="262"/>
      <c r="F64" s="427">
        <f>F63*25</f>
        <v>0</v>
      </c>
      <c r="G64" s="428"/>
      <c r="H64" s="429"/>
      <c r="I64" s="427">
        <f>I63*25</f>
        <v>0</v>
      </c>
      <c r="J64" s="428"/>
      <c r="K64" s="429"/>
      <c r="L64" s="427">
        <f>L63*25</f>
        <v>0</v>
      </c>
      <c r="M64" s="428"/>
      <c r="N64" s="429"/>
      <c r="O64" s="427">
        <f>O63*25</f>
        <v>0</v>
      </c>
      <c r="P64" s="428"/>
      <c r="Q64" s="429"/>
      <c r="R64" s="427">
        <f>R63*25</f>
        <v>0</v>
      </c>
      <c r="S64" s="261"/>
      <c r="T64" s="262"/>
      <c r="U64" s="259"/>
      <c r="V64" s="263"/>
      <c r="W64" s="262"/>
      <c r="X64" s="389"/>
      <c r="Y64" s="263"/>
    </row>
    <row r="65" spans="1:25" s="306" customFormat="1" x14ac:dyDescent="0.25">
      <c r="A65" s="386">
        <v>2.4</v>
      </c>
      <c r="B65" s="561" t="s">
        <v>481</v>
      </c>
      <c r="C65" s="561"/>
      <c r="D65" s="561"/>
      <c r="E65" s="262"/>
      <c r="F65" s="435">
        <f>F63/0.0192</f>
        <v>0</v>
      </c>
      <c r="G65" s="428"/>
      <c r="H65" s="429"/>
      <c r="I65" s="435">
        <f>I63/0.0192</f>
        <v>0</v>
      </c>
      <c r="J65" s="428"/>
      <c r="K65" s="429"/>
      <c r="L65" s="435">
        <f>L63/0.0192</f>
        <v>0</v>
      </c>
      <c r="M65" s="428"/>
      <c r="N65" s="429"/>
      <c r="O65" s="435">
        <f>O63/0.0192</f>
        <v>0</v>
      </c>
      <c r="P65" s="428"/>
      <c r="Q65" s="429"/>
      <c r="R65" s="435">
        <f>R63/0.0192</f>
        <v>0</v>
      </c>
      <c r="S65" s="261"/>
      <c r="T65" s="262"/>
      <c r="U65" s="259" t="s">
        <v>444</v>
      </c>
      <c r="V65" s="263"/>
      <c r="W65" s="262"/>
      <c r="X65" s="389"/>
      <c r="Y65" s="263"/>
    </row>
    <row r="66" spans="1:25" s="306" customFormat="1" x14ac:dyDescent="0.25">
      <c r="A66" s="337"/>
      <c r="B66" s="561"/>
      <c r="C66" s="561"/>
      <c r="D66" s="561"/>
      <c r="E66" s="262"/>
      <c r="F66" s="430"/>
      <c r="G66" s="415"/>
      <c r="H66" s="416"/>
      <c r="I66" s="430"/>
      <c r="J66" s="415"/>
      <c r="K66" s="416"/>
      <c r="L66" s="430"/>
      <c r="M66" s="415"/>
      <c r="N66" s="416"/>
      <c r="O66" s="430"/>
      <c r="P66" s="415"/>
      <c r="Q66" s="416"/>
      <c r="R66" s="430"/>
      <c r="S66" s="261"/>
      <c r="T66" s="262"/>
      <c r="U66" s="259"/>
      <c r="V66" s="263"/>
      <c r="W66" s="262"/>
      <c r="X66" s="389"/>
      <c r="Y66" s="263"/>
    </row>
    <row r="67" spans="1:25" s="306" customFormat="1" ht="25.5" x14ac:dyDescent="0.25">
      <c r="A67" s="443">
        <v>3</v>
      </c>
      <c r="B67" s="563" t="s">
        <v>440</v>
      </c>
      <c r="C67" s="563"/>
      <c r="D67" s="567"/>
      <c r="E67" s="262"/>
      <c r="F67" s="430"/>
      <c r="G67" s="415"/>
      <c r="H67" s="416"/>
      <c r="I67" s="430"/>
      <c r="J67" s="415"/>
      <c r="K67" s="416"/>
      <c r="L67" s="430"/>
      <c r="M67" s="415"/>
      <c r="N67" s="416"/>
      <c r="O67" s="430"/>
      <c r="P67" s="415"/>
      <c r="Q67" s="416"/>
      <c r="R67" s="430"/>
      <c r="S67" s="261"/>
      <c r="T67" s="262"/>
      <c r="U67" s="445" t="s">
        <v>492</v>
      </c>
      <c r="V67" s="263"/>
      <c r="W67" s="262"/>
      <c r="X67" s="389"/>
      <c r="Y67" s="263"/>
    </row>
    <row r="68" spans="1:25" s="306" customFormat="1" x14ac:dyDescent="0.25">
      <c r="A68" s="386">
        <v>3.1</v>
      </c>
      <c r="B68" s="561" t="s">
        <v>482</v>
      </c>
      <c r="C68" s="561"/>
      <c r="D68" s="561"/>
      <c r="E68" s="262"/>
      <c r="F68" s="432"/>
      <c r="G68" s="424"/>
      <c r="H68" s="425"/>
      <c r="I68" s="432"/>
      <c r="J68" s="424"/>
      <c r="K68" s="425"/>
      <c r="L68" s="432"/>
      <c r="M68" s="424"/>
      <c r="N68" s="425"/>
      <c r="O68" s="432"/>
      <c r="P68" s="424"/>
      <c r="Q68" s="425"/>
      <c r="R68" s="432"/>
      <c r="S68" s="261"/>
      <c r="T68" s="262"/>
      <c r="U68" s="259" t="s">
        <v>437</v>
      </c>
      <c r="V68" s="263"/>
      <c r="W68" s="262"/>
      <c r="X68" s="389"/>
      <c r="Y68" s="263"/>
    </row>
    <row r="69" spans="1:25" s="306" customFormat="1" x14ac:dyDescent="0.25">
      <c r="A69" s="386">
        <v>3.2</v>
      </c>
      <c r="B69" s="561" t="s">
        <v>483</v>
      </c>
      <c r="C69" s="561"/>
      <c r="D69" s="561"/>
      <c r="E69" s="262"/>
      <c r="F69" s="427">
        <f>F68*25</f>
        <v>0</v>
      </c>
      <c r="G69" s="428"/>
      <c r="H69" s="429"/>
      <c r="I69" s="427">
        <f>I68*25</f>
        <v>0</v>
      </c>
      <c r="J69" s="428"/>
      <c r="K69" s="429"/>
      <c r="L69" s="427">
        <f>L68*25</f>
        <v>0</v>
      </c>
      <c r="M69" s="428"/>
      <c r="N69" s="429"/>
      <c r="O69" s="427">
        <f>O68*25</f>
        <v>0</v>
      </c>
      <c r="P69" s="428"/>
      <c r="Q69" s="429"/>
      <c r="R69" s="427">
        <f>R68*25</f>
        <v>0</v>
      </c>
      <c r="S69" s="261"/>
      <c r="T69" s="262"/>
      <c r="U69" s="259"/>
      <c r="V69" s="263"/>
      <c r="W69" s="262"/>
      <c r="X69" s="389"/>
      <c r="Y69" s="263"/>
    </row>
    <row r="70" spans="1:25" s="306" customFormat="1" x14ac:dyDescent="0.25">
      <c r="A70" s="386">
        <v>3.3</v>
      </c>
      <c r="B70" s="561" t="s">
        <v>484</v>
      </c>
      <c r="C70" s="561"/>
      <c r="D70" s="561"/>
      <c r="E70" s="262"/>
      <c r="F70" s="435">
        <f>F68/0.0192</f>
        <v>0</v>
      </c>
      <c r="G70" s="428"/>
      <c r="H70" s="429"/>
      <c r="I70" s="435">
        <f>I68/0.0192</f>
        <v>0</v>
      </c>
      <c r="J70" s="428"/>
      <c r="K70" s="429"/>
      <c r="L70" s="435">
        <f>L68/0.0192</f>
        <v>0</v>
      </c>
      <c r="M70" s="428"/>
      <c r="N70" s="429"/>
      <c r="O70" s="435">
        <f>O68/0.0192</f>
        <v>0</v>
      </c>
      <c r="P70" s="428"/>
      <c r="Q70" s="429"/>
      <c r="R70" s="435">
        <f>R68/0.0192</f>
        <v>0</v>
      </c>
      <c r="S70" s="261"/>
      <c r="T70" s="262"/>
      <c r="U70" s="259"/>
      <c r="V70" s="263"/>
      <c r="W70" s="262"/>
      <c r="X70" s="389"/>
      <c r="Y70" s="263"/>
    </row>
    <row r="71" spans="1:25" s="306" customFormat="1" x14ac:dyDescent="0.25">
      <c r="A71" s="386"/>
      <c r="B71" s="386"/>
      <c r="C71" s="386"/>
      <c r="D71" s="386"/>
      <c r="E71" s="262"/>
      <c r="F71" s="430"/>
      <c r="G71" s="415"/>
      <c r="H71" s="416"/>
      <c r="I71" s="430"/>
      <c r="J71" s="415"/>
      <c r="K71" s="416"/>
      <c r="L71" s="430"/>
      <c r="M71" s="415"/>
      <c r="N71" s="416"/>
      <c r="O71" s="430"/>
      <c r="P71" s="415"/>
      <c r="Q71" s="416"/>
      <c r="R71" s="430"/>
      <c r="S71" s="261"/>
      <c r="T71" s="262"/>
      <c r="U71" s="259"/>
      <c r="V71" s="263"/>
      <c r="W71" s="262"/>
      <c r="X71" s="389"/>
      <c r="Y71" s="263"/>
    </row>
    <row r="72" spans="1:25" s="306" customFormat="1" ht="25.5" x14ac:dyDescent="0.25">
      <c r="A72" s="443">
        <v>4</v>
      </c>
      <c r="B72" s="563" t="s">
        <v>498</v>
      </c>
      <c r="C72" s="563"/>
      <c r="D72" s="567"/>
      <c r="E72" s="262"/>
      <c r="F72" s="430"/>
      <c r="G72" s="415"/>
      <c r="H72" s="416"/>
      <c r="I72" s="430"/>
      <c r="J72" s="415"/>
      <c r="K72" s="416"/>
      <c r="L72" s="430"/>
      <c r="M72" s="415"/>
      <c r="N72" s="416"/>
      <c r="O72" s="430"/>
      <c r="P72" s="415"/>
      <c r="Q72" s="416"/>
      <c r="R72" s="430"/>
      <c r="S72" s="261"/>
      <c r="T72" s="262"/>
      <c r="U72" s="259" t="s">
        <v>499</v>
      </c>
      <c r="V72" s="263"/>
      <c r="W72" s="262"/>
      <c r="X72" s="572" t="s">
        <v>439</v>
      </c>
      <c r="Y72" s="263"/>
    </row>
    <row r="73" spans="1:25" s="306" customFormat="1" x14ac:dyDescent="0.25">
      <c r="A73" s="386">
        <v>4.0999999999999996</v>
      </c>
      <c r="B73" s="386" t="s">
        <v>485</v>
      </c>
      <c r="C73" s="443"/>
      <c r="D73" s="443"/>
      <c r="E73" s="262"/>
      <c r="F73" s="432"/>
      <c r="G73" s="424"/>
      <c r="H73" s="425"/>
      <c r="I73" s="432"/>
      <c r="J73" s="424"/>
      <c r="K73" s="425"/>
      <c r="L73" s="432"/>
      <c r="M73" s="424"/>
      <c r="N73" s="425"/>
      <c r="O73" s="432"/>
      <c r="P73" s="424"/>
      <c r="Q73" s="425"/>
      <c r="R73" s="432"/>
      <c r="S73" s="261"/>
      <c r="T73" s="262"/>
      <c r="U73" s="259"/>
      <c r="V73" s="263"/>
      <c r="W73" s="262"/>
      <c r="X73" s="572"/>
      <c r="Y73" s="263"/>
    </row>
    <row r="74" spans="1:25" s="306" customFormat="1" x14ac:dyDescent="0.25">
      <c r="A74" s="386">
        <v>4.2</v>
      </c>
      <c r="B74" s="561" t="s">
        <v>486</v>
      </c>
      <c r="C74" s="561"/>
      <c r="D74" s="561"/>
      <c r="E74" s="262"/>
      <c r="F74" s="427">
        <f>F73*25</f>
        <v>0</v>
      </c>
      <c r="G74" s="428"/>
      <c r="H74" s="429"/>
      <c r="I74" s="427">
        <f>I73*25</f>
        <v>0</v>
      </c>
      <c r="J74" s="428"/>
      <c r="K74" s="429"/>
      <c r="L74" s="427">
        <f>L73*25</f>
        <v>0</v>
      </c>
      <c r="M74" s="428"/>
      <c r="N74" s="429"/>
      <c r="O74" s="427">
        <f>O73*25</f>
        <v>0</v>
      </c>
      <c r="P74" s="428"/>
      <c r="Q74" s="429"/>
      <c r="R74" s="427">
        <f>R73*25</f>
        <v>0</v>
      </c>
      <c r="S74" s="261"/>
      <c r="T74" s="262"/>
      <c r="U74" s="259"/>
      <c r="V74" s="263"/>
      <c r="W74" s="262"/>
      <c r="X74" s="572"/>
      <c r="Y74" s="263"/>
    </row>
    <row r="75" spans="1:25" s="306" customFormat="1" x14ac:dyDescent="0.25">
      <c r="A75" s="386">
        <v>4.3</v>
      </c>
      <c r="B75" s="561" t="s">
        <v>487</v>
      </c>
      <c r="C75" s="561"/>
      <c r="D75" s="561"/>
      <c r="E75" s="262"/>
      <c r="F75" s="435">
        <f>F73/0.0192</f>
        <v>0</v>
      </c>
      <c r="G75" s="428"/>
      <c r="H75" s="429"/>
      <c r="I75" s="435">
        <f>I73/0.0192</f>
        <v>0</v>
      </c>
      <c r="J75" s="428"/>
      <c r="K75" s="429"/>
      <c r="L75" s="435">
        <f>L73/0.0192</f>
        <v>0</v>
      </c>
      <c r="M75" s="428"/>
      <c r="N75" s="429"/>
      <c r="O75" s="435">
        <f>O73/0.0192</f>
        <v>0</v>
      </c>
      <c r="P75" s="428"/>
      <c r="Q75" s="429"/>
      <c r="R75" s="435">
        <f>R73/0.0192</f>
        <v>0</v>
      </c>
      <c r="S75" s="261"/>
      <c r="T75" s="262"/>
      <c r="U75" s="259"/>
      <c r="V75" s="263"/>
      <c r="W75" s="262"/>
      <c r="X75" s="572"/>
      <c r="Y75" s="263"/>
    </row>
    <row r="76" spans="1:25" s="306" customFormat="1" x14ac:dyDescent="0.25">
      <c r="A76" s="386"/>
      <c r="B76" s="386"/>
      <c r="C76" s="386"/>
      <c r="D76" s="386"/>
      <c r="E76" s="262"/>
      <c r="F76" s="430"/>
      <c r="G76" s="415"/>
      <c r="H76" s="416"/>
      <c r="I76" s="430"/>
      <c r="J76" s="415"/>
      <c r="K76" s="416"/>
      <c r="L76" s="430"/>
      <c r="M76" s="415"/>
      <c r="N76" s="416"/>
      <c r="O76" s="430"/>
      <c r="P76" s="415"/>
      <c r="Q76" s="416"/>
      <c r="R76" s="430"/>
      <c r="S76" s="261"/>
      <c r="T76" s="262"/>
      <c r="U76" s="259"/>
      <c r="V76" s="263"/>
      <c r="W76" s="262"/>
      <c r="X76" s="389"/>
      <c r="Y76" s="263"/>
    </row>
    <row r="77" spans="1:25" s="306" customFormat="1" x14ac:dyDescent="0.25">
      <c r="A77" s="443">
        <v>5</v>
      </c>
      <c r="B77" s="563" t="s">
        <v>441</v>
      </c>
      <c r="C77" s="563"/>
      <c r="D77" s="567"/>
      <c r="E77" s="262"/>
      <c r="F77" s="430"/>
      <c r="G77" s="415"/>
      <c r="H77" s="416"/>
      <c r="I77" s="430"/>
      <c r="J77" s="415"/>
      <c r="K77" s="416"/>
      <c r="L77" s="430"/>
      <c r="M77" s="415"/>
      <c r="N77" s="416"/>
      <c r="O77" s="430"/>
      <c r="P77" s="415"/>
      <c r="Q77" s="416"/>
      <c r="R77" s="430"/>
      <c r="S77" s="261"/>
      <c r="T77" s="262"/>
      <c r="U77" s="445"/>
      <c r="V77" s="263"/>
      <c r="W77" s="262"/>
      <c r="X77" s="389"/>
      <c r="Y77" s="263"/>
    </row>
    <row r="78" spans="1:25" s="306" customFormat="1" x14ac:dyDescent="0.25">
      <c r="A78" s="386">
        <v>5.0999999999999996</v>
      </c>
      <c r="B78" s="386" t="s">
        <v>438</v>
      </c>
      <c r="C78" s="386"/>
      <c r="D78" s="386"/>
      <c r="E78" s="262"/>
      <c r="F78" s="427">
        <f>(F70+F65+F52+F75)/1000</f>
        <v>0</v>
      </c>
      <c r="G78" s="428"/>
      <c r="H78" s="429"/>
      <c r="I78" s="427">
        <f>(I70+I65+I52+I75)/1000</f>
        <v>0</v>
      </c>
      <c r="J78" s="428"/>
      <c r="K78" s="429"/>
      <c r="L78" s="427">
        <f>(L70+L65+L52+L75)/1000</f>
        <v>0</v>
      </c>
      <c r="M78" s="428"/>
      <c r="N78" s="429"/>
      <c r="O78" s="427">
        <f>(O70+O65+O52+O75)/1000</f>
        <v>0</v>
      </c>
      <c r="P78" s="428"/>
      <c r="Q78" s="429"/>
      <c r="R78" s="427">
        <f>(R70+R65+R52+R75)/1000</f>
        <v>0</v>
      </c>
      <c r="S78" s="261"/>
      <c r="T78" s="262"/>
      <c r="U78" s="259"/>
      <c r="V78" s="263"/>
      <c r="W78" s="262"/>
      <c r="X78" s="389"/>
      <c r="Y78" s="263"/>
    </row>
    <row r="79" spans="1:25" s="306" customFormat="1" x14ac:dyDescent="0.25">
      <c r="A79" s="386">
        <v>5.2</v>
      </c>
      <c r="B79" s="558" t="s">
        <v>488</v>
      </c>
      <c r="C79" s="558"/>
      <c r="D79" s="386"/>
      <c r="E79" s="262"/>
      <c r="F79" s="426"/>
      <c r="G79" s="424"/>
      <c r="H79" s="425"/>
      <c r="I79" s="426"/>
      <c r="J79" s="424"/>
      <c r="K79" s="425"/>
      <c r="L79" s="426"/>
      <c r="M79" s="424"/>
      <c r="N79" s="425"/>
      <c r="O79" s="426"/>
      <c r="P79" s="424"/>
      <c r="Q79" s="425"/>
      <c r="R79" s="426"/>
      <c r="S79" s="261"/>
      <c r="T79" s="262"/>
      <c r="U79" s="449" t="s">
        <v>489</v>
      </c>
      <c r="V79" s="263"/>
      <c r="W79" s="262"/>
      <c r="X79" s="259" t="s">
        <v>463</v>
      </c>
      <c r="Y79" s="263"/>
    </row>
    <row r="80" spans="1:25" s="306" customFormat="1" x14ac:dyDescent="0.25">
      <c r="A80" s="386" t="s">
        <v>254</v>
      </c>
      <c r="B80" s="386" t="s">
        <v>464</v>
      </c>
      <c r="C80" s="386"/>
      <c r="D80" s="386"/>
      <c r="E80" s="262"/>
      <c r="F80" s="427">
        <f>F79*0.95/1000</f>
        <v>0</v>
      </c>
      <c r="G80" s="428"/>
      <c r="H80" s="429"/>
      <c r="I80" s="427">
        <f>I79*0.95/1000</f>
        <v>0</v>
      </c>
      <c r="J80" s="428"/>
      <c r="K80" s="429"/>
      <c r="L80" s="427">
        <f>L79*0.95/1000</f>
        <v>0</v>
      </c>
      <c r="M80" s="428"/>
      <c r="N80" s="429"/>
      <c r="O80" s="427">
        <f>O79*0.95/1000</f>
        <v>0</v>
      </c>
      <c r="P80" s="428"/>
      <c r="Q80" s="429"/>
      <c r="R80" s="427">
        <f>R79*0.95/1000</f>
        <v>0</v>
      </c>
      <c r="S80" s="261"/>
      <c r="T80" s="262"/>
      <c r="U80" s="259" t="s">
        <v>461</v>
      </c>
      <c r="V80" s="263"/>
      <c r="W80" s="262"/>
      <c r="X80" s="389"/>
      <c r="Y80" s="263"/>
    </row>
    <row r="81" spans="1:25" s="306" customFormat="1" x14ac:dyDescent="0.25">
      <c r="A81" s="386">
        <v>5.3</v>
      </c>
      <c r="B81" s="386" t="s">
        <v>493</v>
      </c>
      <c r="C81" s="386"/>
      <c r="D81" s="386"/>
      <c r="E81" s="262"/>
      <c r="F81" s="482" t="str">
        <f>IF(F80&gt;0,F78/F80,"Missing Data")</f>
        <v>Missing Data</v>
      </c>
      <c r="G81" s="448"/>
      <c r="H81" s="474"/>
      <c r="I81" s="482" t="str">
        <f>IF(I80&gt;0,I78/I80,"Missing Data")</f>
        <v>Missing Data</v>
      </c>
      <c r="J81" s="485"/>
      <c r="K81" s="486"/>
      <c r="L81" s="482" t="str">
        <f>IF(L80&gt;0,L78/L80,"Missing Data")</f>
        <v>Missing Data</v>
      </c>
      <c r="M81" s="485"/>
      <c r="N81" s="486"/>
      <c r="O81" s="482" t="str">
        <f>IF(O80&gt;0,O78/O80,"Missing Data")</f>
        <v>Missing Data</v>
      </c>
      <c r="P81" s="485"/>
      <c r="Q81" s="486"/>
      <c r="R81" s="482" t="str">
        <f>IF(R80&gt;0,R78/R80,"Missing Data")</f>
        <v>Missing Data</v>
      </c>
      <c r="S81" s="261"/>
      <c r="T81" s="262"/>
      <c r="U81" s="259"/>
      <c r="V81" s="263"/>
      <c r="W81" s="262"/>
      <c r="X81" s="389"/>
      <c r="Y81" s="263"/>
    </row>
    <row r="82" spans="1:25" s="442" customFormat="1" x14ac:dyDescent="0.25">
      <c r="A82" s="446"/>
      <c r="B82" s="569"/>
      <c r="C82" s="569"/>
      <c r="D82" s="569"/>
      <c r="E82" s="327"/>
      <c r="F82" s="436"/>
      <c r="G82" s="437"/>
      <c r="H82" s="438"/>
      <c r="I82" s="437"/>
      <c r="J82" s="437"/>
      <c r="K82" s="438"/>
      <c r="L82" s="437"/>
      <c r="M82" s="437"/>
      <c r="N82" s="438"/>
      <c r="O82" s="437"/>
      <c r="P82" s="437"/>
      <c r="Q82" s="438"/>
      <c r="R82" s="437"/>
      <c r="S82" s="326"/>
      <c r="T82" s="327"/>
      <c r="U82" s="439"/>
      <c r="V82" s="440"/>
      <c r="W82" s="327"/>
      <c r="X82" s="441"/>
      <c r="Y82" s="440"/>
    </row>
  </sheetData>
  <mergeCells count="51">
    <mergeCell ref="X72:X75"/>
    <mergeCell ref="B61:C61"/>
    <mergeCell ref="B62:C62"/>
    <mergeCell ref="B33:C33"/>
    <mergeCell ref="B35:C35"/>
    <mergeCell ref="B39:D39"/>
    <mergeCell ref="B41:D41"/>
    <mergeCell ref="B47:D47"/>
    <mergeCell ref="B43:D43"/>
    <mergeCell ref="B42:D42"/>
    <mergeCell ref="B68:D68"/>
    <mergeCell ref="B57:C57"/>
    <mergeCell ref="B64:D64"/>
    <mergeCell ref="B65:D65"/>
    <mergeCell ref="B69:D69"/>
    <mergeCell ref="B70:D70"/>
    <mergeCell ref="B23:D23"/>
    <mergeCell ref="B34:C34"/>
    <mergeCell ref="B24:D24"/>
    <mergeCell ref="B25:D25"/>
    <mergeCell ref="B26:D26"/>
    <mergeCell ref="B27:D27"/>
    <mergeCell ref="B29:D29"/>
    <mergeCell ref="B30:D30"/>
    <mergeCell ref="B31:D31"/>
    <mergeCell ref="B12:C12"/>
    <mergeCell ref="B19:D19"/>
    <mergeCell ref="B20:D20"/>
    <mergeCell ref="B21:D21"/>
    <mergeCell ref="B22:D22"/>
    <mergeCell ref="B82:D82"/>
    <mergeCell ref="B46:C46"/>
    <mergeCell ref="B44:D44"/>
    <mergeCell ref="B50:D50"/>
    <mergeCell ref="B58:D58"/>
    <mergeCell ref="B59:D59"/>
    <mergeCell ref="B66:D66"/>
    <mergeCell ref="B67:D67"/>
    <mergeCell ref="B52:D52"/>
    <mergeCell ref="B51:D51"/>
    <mergeCell ref="B55:D55"/>
    <mergeCell ref="B48:D48"/>
    <mergeCell ref="B49:D49"/>
    <mergeCell ref="B54:D54"/>
    <mergeCell ref="B60:D60"/>
    <mergeCell ref="B63:D63"/>
    <mergeCell ref="B77:D77"/>
    <mergeCell ref="B79:C79"/>
    <mergeCell ref="B72:D72"/>
    <mergeCell ref="B74:D74"/>
    <mergeCell ref="B75:D75"/>
  </mergeCells>
  <pageMargins left="0.7" right="0.7" top="0.75" bottom="0.75" header="0.3" footer="0.3"/>
  <pageSetup scale="56"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I89"/>
  <sheetViews>
    <sheetView workbookViewId="0"/>
  </sheetViews>
  <sheetFormatPr defaultColWidth="9.140625" defaultRowHeight="12.75" x14ac:dyDescent="0.2"/>
  <cols>
    <col min="1" max="1" width="4.5703125" style="104" customWidth="1"/>
    <col min="2" max="2" width="63.28515625" style="104" customWidth="1"/>
    <col min="3" max="7" width="24.28515625" style="104" customWidth="1"/>
    <col min="8" max="8" width="10.5703125" style="104" customWidth="1"/>
    <col min="9" max="16384" width="9.140625" style="104"/>
  </cols>
  <sheetData>
    <row r="1" spans="1:7" x14ac:dyDescent="0.2">
      <c r="B1" s="105" t="s">
        <v>141</v>
      </c>
    </row>
    <row r="2" spans="1:7" s="124" customFormat="1" x14ac:dyDescent="0.2">
      <c r="A2" s="251" t="s">
        <v>229</v>
      </c>
      <c r="B2" s="115"/>
    </row>
    <row r="3" spans="1:7" s="124" customFormat="1" x14ac:dyDescent="0.2">
      <c r="A3" s="252" t="s">
        <v>359</v>
      </c>
      <c r="B3" s="253"/>
      <c r="C3" s="254"/>
      <c r="D3" s="254"/>
    </row>
    <row r="4" spans="1:7" x14ac:dyDescent="0.2">
      <c r="A4" s="154"/>
      <c r="B4" s="105"/>
    </row>
    <row r="5" spans="1:7" x14ac:dyDescent="0.2">
      <c r="A5" s="104" t="s">
        <v>142</v>
      </c>
    </row>
    <row r="6" spans="1:7" x14ac:dyDescent="0.2">
      <c r="A6" s="104" t="s">
        <v>143</v>
      </c>
    </row>
    <row r="8" spans="1:7" x14ac:dyDescent="0.2">
      <c r="C8" s="106" t="s">
        <v>144</v>
      </c>
      <c r="D8" s="106" t="s">
        <v>145</v>
      </c>
      <c r="E8" s="106" t="s">
        <v>146</v>
      </c>
      <c r="F8" s="106" t="s">
        <v>147</v>
      </c>
      <c r="G8" s="106" t="s">
        <v>148</v>
      </c>
    </row>
    <row r="9" spans="1:7" x14ac:dyDescent="0.2">
      <c r="C9" s="107" t="s">
        <v>149</v>
      </c>
      <c r="D9" s="107" t="s">
        <v>151</v>
      </c>
      <c r="E9" s="107" t="s">
        <v>150</v>
      </c>
      <c r="F9" s="107" t="s">
        <v>151</v>
      </c>
      <c r="G9" s="107" t="s">
        <v>150</v>
      </c>
    </row>
    <row r="10" spans="1:7" ht="15" x14ac:dyDescent="0.25">
      <c r="A10" s="108" t="s">
        <v>333</v>
      </c>
    </row>
    <row r="12" spans="1:7" x14ac:dyDescent="0.2">
      <c r="B12" s="114" t="s">
        <v>336</v>
      </c>
    </row>
    <row r="13" spans="1:7" x14ac:dyDescent="0.2">
      <c r="B13" s="109" t="s">
        <v>152</v>
      </c>
    </row>
    <row r="14" spans="1:7" x14ac:dyDescent="0.2">
      <c r="B14" s="109" t="s">
        <v>153</v>
      </c>
    </row>
    <row r="15" spans="1:7" x14ac:dyDescent="0.2">
      <c r="B15" s="109" t="s">
        <v>10</v>
      </c>
    </row>
    <row r="16" spans="1:7" x14ac:dyDescent="0.2">
      <c r="B16" s="109" t="s">
        <v>154</v>
      </c>
    </row>
    <row r="17" spans="1:9" x14ac:dyDescent="0.2">
      <c r="B17" s="109" t="s">
        <v>12</v>
      </c>
    </row>
    <row r="18" spans="1:9" x14ac:dyDescent="0.2">
      <c r="B18" s="109" t="s">
        <v>11</v>
      </c>
    </row>
    <row r="19" spans="1:9" x14ac:dyDescent="0.2">
      <c r="B19" s="109" t="s">
        <v>155</v>
      </c>
    </row>
    <row r="20" spans="1:9" x14ac:dyDescent="0.2">
      <c r="B20" s="109" t="s">
        <v>20</v>
      </c>
    </row>
    <row r="21" spans="1:9" x14ac:dyDescent="0.2">
      <c r="B21" s="109" t="s">
        <v>156</v>
      </c>
    </row>
    <row r="22" spans="1:9" x14ac:dyDescent="0.2">
      <c r="B22" s="109" t="s">
        <v>157</v>
      </c>
    </row>
    <row r="23" spans="1:9" x14ac:dyDescent="0.2">
      <c r="B23" s="109" t="s">
        <v>158</v>
      </c>
    </row>
    <row r="25" spans="1:9" x14ac:dyDescent="0.2">
      <c r="A25" s="108" t="s">
        <v>334</v>
      </c>
    </row>
    <row r="27" spans="1:9" ht="15" x14ac:dyDescent="0.25">
      <c r="B27" s="124" t="s">
        <v>335</v>
      </c>
    </row>
    <row r="28" spans="1:9" x14ac:dyDescent="0.2">
      <c r="B28" s="109" t="s">
        <v>152</v>
      </c>
      <c r="C28" s="110"/>
      <c r="D28" s="111"/>
      <c r="E28" s="111"/>
      <c r="F28" s="111"/>
      <c r="G28" s="112" t="s">
        <v>159</v>
      </c>
    </row>
    <row r="29" spans="1:9" x14ac:dyDescent="0.2">
      <c r="B29" s="109" t="s">
        <v>153</v>
      </c>
      <c r="C29" s="110"/>
      <c r="D29" s="111"/>
      <c r="E29" s="111"/>
      <c r="F29" s="111"/>
      <c r="G29" s="112"/>
    </row>
    <row r="30" spans="1:9" x14ac:dyDescent="0.2">
      <c r="B30" s="109" t="s">
        <v>10</v>
      </c>
      <c r="C30" s="110"/>
      <c r="D30" s="111"/>
      <c r="E30" s="111"/>
      <c r="F30" s="111"/>
      <c r="G30" s="112"/>
    </row>
    <row r="31" spans="1:9" x14ac:dyDescent="0.2">
      <c r="B31" s="109" t="s">
        <v>154</v>
      </c>
      <c r="C31" s="110"/>
      <c r="D31" s="113"/>
      <c r="E31" s="113"/>
      <c r="F31" s="113"/>
      <c r="G31" s="112"/>
    </row>
    <row r="32" spans="1:9" x14ac:dyDescent="0.2">
      <c r="B32" s="109" t="s">
        <v>12</v>
      </c>
      <c r="C32" s="110"/>
      <c r="D32" s="111"/>
      <c r="E32" s="111"/>
      <c r="F32" s="111"/>
      <c r="G32" s="112"/>
      <c r="I32" s="104" t="s">
        <v>160</v>
      </c>
    </row>
    <row r="33" spans="2:9" x14ac:dyDescent="0.2">
      <c r="B33" s="109" t="s">
        <v>11</v>
      </c>
      <c r="C33" s="110"/>
      <c r="D33" s="111"/>
      <c r="E33" s="111"/>
      <c r="F33" s="111"/>
      <c r="G33" s="112"/>
    </row>
    <row r="34" spans="2:9" x14ac:dyDescent="0.2">
      <c r="B34" s="109" t="s">
        <v>155</v>
      </c>
      <c r="C34" s="110"/>
      <c r="D34" s="111"/>
      <c r="E34" s="111"/>
      <c r="F34" s="111"/>
      <c r="G34" s="112"/>
    </row>
    <row r="35" spans="2:9" x14ac:dyDescent="0.2">
      <c r="B35" s="109" t="s">
        <v>20</v>
      </c>
      <c r="C35" s="110"/>
      <c r="D35" s="111"/>
      <c r="E35" s="111"/>
      <c r="F35" s="111"/>
      <c r="G35" s="112"/>
    </row>
    <row r="36" spans="2:9" x14ac:dyDescent="0.2">
      <c r="B36" s="109" t="s">
        <v>156</v>
      </c>
      <c r="C36" s="110"/>
      <c r="D36" s="111"/>
      <c r="E36" s="111"/>
      <c r="F36" s="111"/>
      <c r="G36" s="112"/>
    </row>
    <row r="37" spans="2:9" x14ac:dyDescent="0.2">
      <c r="B37" s="109" t="s">
        <v>157</v>
      </c>
      <c r="C37" s="110"/>
      <c r="D37" s="111"/>
      <c r="E37" s="111"/>
      <c r="F37" s="111"/>
      <c r="G37" s="112"/>
    </row>
    <row r="38" spans="2:9" x14ac:dyDescent="0.2">
      <c r="B38" s="109" t="s">
        <v>158</v>
      </c>
      <c r="C38" s="110"/>
      <c r="D38" s="111"/>
      <c r="E38" s="111"/>
      <c r="F38" s="111"/>
      <c r="G38" s="112"/>
    </row>
    <row r="39" spans="2:9" x14ac:dyDescent="0.2">
      <c r="B39" s="109"/>
      <c r="C39" s="110"/>
      <c r="D39" s="111"/>
      <c r="E39" s="111"/>
      <c r="F39" s="111"/>
    </row>
    <row r="40" spans="2:9" ht="15" x14ac:dyDescent="0.25">
      <c r="B40" s="114" t="s">
        <v>321</v>
      </c>
      <c r="C40" s="107"/>
      <c r="D40" s="115"/>
      <c r="E40" s="115"/>
      <c r="F40" s="115"/>
      <c r="G40" s="107"/>
      <c r="I40" s="104" t="s">
        <v>160</v>
      </c>
    </row>
    <row r="41" spans="2:9" x14ac:dyDescent="0.2">
      <c r="B41" s="109" t="s">
        <v>152</v>
      </c>
      <c r="C41" s="112"/>
      <c r="D41" s="112"/>
      <c r="E41" s="112"/>
      <c r="F41" s="112"/>
      <c r="G41" s="112"/>
    </row>
    <row r="42" spans="2:9" x14ac:dyDescent="0.2">
      <c r="B42" s="109" t="s">
        <v>153</v>
      </c>
      <c r="C42" s="112"/>
      <c r="D42" s="112"/>
      <c r="E42" s="112"/>
      <c r="F42" s="112"/>
      <c r="G42" s="112"/>
    </row>
    <row r="43" spans="2:9" x14ac:dyDescent="0.2">
      <c r="B43" s="109" t="s">
        <v>10</v>
      </c>
      <c r="C43" s="112"/>
      <c r="D43" s="112"/>
      <c r="E43" s="112"/>
      <c r="F43" s="112"/>
      <c r="G43" s="112"/>
    </row>
    <row r="44" spans="2:9" x14ac:dyDescent="0.2">
      <c r="B44" s="109" t="s">
        <v>154</v>
      </c>
      <c r="C44" s="112"/>
      <c r="D44" s="112"/>
      <c r="E44" s="112"/>
      <c r="F44" s="112"/>
      <c r="G44" s="112"/>
    </row>
    <row r="45" spans="2:9" x14ac:dyDescent="0.2">
      <c r="B45" s="109" t="s">
        <v>12</v>
      </c>
      <c r="C45" s="112"/>
      <c r="D45" s="112"/>
      <c r="E45" s="112"/>
      <c r="F45" s="112"/>
      <c r="G45" s="112"/>
    </row>
    <row r="46" spans="2:9" x14ac:dyDescent="0.2">
      <c r="B46" s="109" t="s">
        <v>11</v>
      </c>
      <c r="C46" s="112"/>
      <c r="D46" s="112"/>
      <c r="E46" s="112"/>
      <c r="F46" s="112"/>
      <c r="G46" s="112"/>
    </row>
    <row r="47" spans="2:9" x14ac:dyDescent="0.2">
      <c r="B47" s="109" t="s">
        <v>155</v>
      </c>
      <c r="C47" s="112"/>
      <c r="D47" s="112"/>
      <c r="E47" s="112"/>
      <c r="F47" s="112"/>
      <c r="G47" s="112"/>
    </row>
    <row r="48" spans="2:9" x14ac:dyDescent="0.2">
      <c r="B48" s="109" t="s">
        <v>20</v>
      </c>
      <c r="C48" s="112"/>
      <c r="D48" s="112"/>
      <c r="E48" s="112"/>
      <c r="F48" s="112"/>
      <c r="G48" s="112"/>
    </row>
    <row r="49" spans="1:7" x14ac:dyDescent="0.2">
      <c r="B49" s="109" t="s">
        <v>156</v>
      </c>
      <c r="C49" s="112"/>
      <c r="D49" s="112"/>
      <c r="E49" s="112"/>
      <c r="F49" s="112"/>
      <c r="G49" s="112"/>
    </row>
    <row r="50" spans="1:7" x14ac:dyDescent="0.2">
      <c r="B50" s="109" t="s">
        <v>161</v>
      </c>
      <c r="C50" s="112"/>
      <c r="D50" s="112"/>
      <c r="E50" s="112"/>
      <c r="F50" s="112"/>
      <c r="G50" s="112"/>
    </row>
    <row r="51" spans="1:7" x14ac:dyDescent="0.2">
      <c r="A51" s="104" t="s">
        <v>159</v>
      </c>
      <c r="B51" s="109" t="s">
        <v>162</v>
      </c>
      <c r="C51" s="110"/>
      <c r="D51" s="111"/>
      <c r="E51" s="111"/>
      <c r="F51" s="111"/>
      <c r="G51" s="112"/>
    </row>
    <row r="52" spans="1:7" x14ac:dyDescent="0.2">
      <c r="B52" s="109" t="s">
        <v>163</v>
      </c>
      <c r="C52" s="110"/>
      <c r="D52" s="111"/>
      <c r="E52" s="111"/>
      <c r="F52" s="111"/>
    </row>
    <row r="53" spans="1:7" x14ac:dyDescent="0.2">
      <c r="B53" s="109"/>
      <c r="C53" s="110"/>
      <c r="D53" s="111"/>
      <c r="E53" s="111"/>
      <c r="F53" s="111"/>
    </row>
    <row r="54" spans="1:7" x14ac:dyDescent="0.2">
      <c r="B54" s="124" t="s">
        <v>164</v>
      </c>
      <c r="C54" s="110">
        <f>SUM(C28:C51)</f>
        <v>0</v>
      </c>
      <c r="D54" s="116"/>
      <c r="E54" s="116"/>
      <c r="F54" s="116"/>
    </row>
    <row r="55" spans="1:7" x14ac:dyDescent="0.2">
      <c r="C55" s="117"/>
      <c r="D55" s="117"/>
      <c r="E55" s="117"/>
      <c r="F55" s="117"/>
    </row>
    <row r="56" spans="1:7" x14ac:dyDescent="0.2">
      <c r="B56" s="114" t="s">
        <v>526</v>
      </c>
      <c r="C56" s="117"/>
      <c r="D56" s="117"/>
      <c r="E56" s="117"/>
      <c r="F56" s="117"/>
    </row>
    <row r="57" spans="1:7" x14ac:dyDescent="0.2">
      <c r="B57" s="494" t="s">
        <v>528</v>
      </c>
      <c r="C57" s="117"/>
      <c r="D57" s="117"/>
      <c r="E57" s="117"/>
      <c r="F57" s="117"/>
      <c r="G57" s="112"/>
    </row>
    <row r="58" spans="1:7" x14ac:dyDescent="0.2">
      <c r="B58" s="494" t="s">
        <v>529</v>
      </c>
      <c r="C58" s="117"/>
      <c r="D58" s="117"/>
      <c r="E58" s="117"/>
      <c r="F58" s="117"/>
      <c r="G58" s="112"/>
    </row>
    <row r="59" spans="1:7" x14ac:dyDescent="0.2">
      <c r="C59" s="118"/>
    </row>
    <row r="60" spans="1:7" x14ac:dyDescent="0.2">
      <c r="A60" s="108" t="s">
        <v>113</v>
      </c>
    </row>
    <row r="61" spans="1:7" x14ac:dyDescent="0.2">
      <c r="B61" s="104" t="s">
        <v>114</v>
      </c>
    </row>
    <row r="62" spans="1:7" x14ac:dyDescent="0.2">
      <c r="B62" s="104" t="s">
        <v>225</v>
      </c>
    </row>
    <row r="63" spans="1:7" x14ac:dyDescent="0.2">
      <c r="B63" s="104" t="s">
        <v>115</v>
      </c>
    </row>
    <row r="64" spans="1:7" x14ac:dyDescent="0.2">
      <c r="B64" s="104" t="s">
        <v>116</v>
      </c>
    </row>
    <row r="65" spans="1:2" x14ac:dyDescent="0.2">
      <c r="B65" s="104" t="s">
        <v>117</v>
      </c>
    </row>
    <row r="67" spans="1:2" x14ac:dyDescent="0.2">
      <c r="A67" s="108" t="s">
        <v>118</v>
      </c>
    </row>
    <row r="68" spans="1:2" x14ac:dyDescent="0.2">
      <c r="A68" s="119" t="s">
        <v>119</v>
      </c>
      <c r="B68" s="104" t="s">
        <v>120</v>
      </c>
    </row>
    <row r="69" spans="1:2" x14ac:dyDescent="0.2">
      <c r="A69" s="119"/>
      <c r="B69" s="104" t="s">
        <v>121</v>
      </c>
    </row>
    <row r="70" spans="1:2" x14ac:dyDescent="0.2">
      <c r="A70" s="119"/>
    </row>
    <row r="71" spans="1:2" x14ac:dyDescent="0.2">
      <c r="A71" s="120" t="s">
        <v>122</v>
      </c>
      <c r="B71" s="104" t="s">
        <v>165</v>
      </c>
    </row>
    <row r="72" spans="1:2" x14ac:dyDescent="0.2">
      <c r="A72" s="120"/>
      <c r="B72" s="121"/>
    </row>
    <row r="73" spans="1:2" x14ac:dyDescent="0.2">
      <c r="A73" s="120" t="s">
        <v>123</v>
      </c>
      <c r="B73" s="124" t="s">
        <v>166</v>
      </c>
    </row>
    <row r="74" spans="1:2" x14ac:dyDescent="0.2">
      <c r="A74" s="120"/>
      <c r="B74" s="125" t="s">
        <v>167</v>
      </c>
    </row>
    <row r="75" spans="1:2" x14ac:dyDescent="0.2">
      <c r="A75" s="120"/>
      <c r="B75" s="126" t="s">
        <v>320</v>
      </c>
    </row>
    <row r="76" spans="1:2" ht="15" x14ac:dyDescent="0.25">
      <c r="A76" s="120"/>
      <c r="B76" s="126" t="s">
        <v>168</v>
      </c>
    </row>
    <row r="77" spans="1:2" x14ac:dyDescent="0.2">
      <c r="A77" s="120"/>
      <c r="B77" s="122" t="s">
        <v>129</v>
      </c>
    </row>
    <row r="78" spans="1:2" x14ac:dyDescent="0.2">
      <c r="A78" s="120"/>
      <c r="B78" s="122" t="s">
        <v>130</v>
      </c>
    </row>
    <row r="79" spans="1:2" x14ac:dyDescent="0.2">
      <c r="A79" s="120"/>
      <c r="B79" s="127" t="s">
        <v>131</v>
      </c>
    </row>
    <row r="80" spans="1:2" x14ac:dyDescent="0.2">
      <c r="A80" s="120"/>
      <c r="B80" s="128" t="s">
        <v>169</v>
      </c>
    </row>
    <row r="81" spans="1:2" x14ac:dyDescent="0.2">
      <c r="A81" s="120"/>
      <c r="B81" s="127"/>
    </row>
    <row r="82" spans="1:2" x14ac:dyDescent="0.2">
      <c r="A82" s="119" t="s">
        <v>125</v>
      </c>
      <c r="B82" s="123" t="s">
        <v>170</v>
      </c>
    </row>
    <row r="83" spans="1:2" x14ac:dyDescent="0.2">
      <c r="A83" s="119"/>
      <c r="B83" s="123" t="s">
        <v>171</v>
      </c>
    </row>
    <row r="84" spans="1:2" x14ac:dyDescent="0.2">
      <c r="A84" s="129"/>
      <c r="B84" s="123"/>
    </row>
    <row r="85" spans="1:2" ht="15.75" x14ac:dyDescent="0.3">
      <c r="A85" s="104" t="s">
        <v>172</v>
      </c>
    </row>
    <row r="86" spans="1:2" ht="15.75" x14ac:dyDescent="0.3">
      <c r="B86" s="130" t="s">
        <v>137</v>
      </c>
    </row>
    <row r="87" spans="1:2" ht="15.75" x14ac:dyDescent="0.3">
      <c r="B87" s="130" t="s">
        <v>138</v>
      </c>
    </row>
    <row r="88" spans="1:2" ht="15.75" x14ac:dyDescent="0.3">
      <c r="B88" s="130" t="s">
        <v>139</v>
      </c>
    </row>
    <row r="89" spans="1:2" ht="15.75" x14ac:dyDescent="0.3">
      <c r="B89" s="130" t="s">
        <v>140</v>
      </c>
    </row>
  </sheetData>
  <pageMargins left="0.25" right="0.25" top="0.75" bottom="0.75" header="0.3" footer="0.3"/>
  <pageSetup orientation="portrait" r:id="rId1"/>
  <ignoredErrors>
    <ignoredError sqref="A68:A72 A85:A96 A83:A84 A74:A81 A73 A8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I35"/>
  <sheetViews>
    <sheetView workbookViewId="0"/>
  </sheetViews>
  <sheetFormatPr defaultColWidth="9.140625" defaultRowHeight="12.75" x14ac:dyDescent="0.2"/>
  <cols>
    <col min="1" max="1" width="4.5703125" style="104" customWidth="1"/>
    <col min="2" max="2" width="44.7109375" style="104" customWidth="1"/>
    <col min="3" max="4" width="15.5703125" style="104" customWidth="1"/>
    <col min="5" max="5" width="20.5703125" style="104" customWidth="1"/>
    <col min="6" max="6" width="15.5703125" style="104" customWidth="1"/>
    <col min="7" max="7" width="20.5703125" style="104" customWidth="1"/>
    <col min="8" max="8" width="15.5703125" style="104" customWidth="1"/>
    <col min="9" max="10" width="20.5703125" style="104" customWidth="1"/>
    <col min="11" max="16384" width="9.140625" style="104"/>
  </cols>
  <sheetData>
    <row r="1" spans="1:9" x14ac:dyDescent="0.2">
      <c r="B1" s="105" t="s">
        <v>173</v>
      </c>
    </row>
    <row r="2" spans="1:9" x14ac:dyDescent="0.2">
      <c r="A2" s="251" t="s">
        <v>229</v>
      </c>
      <c r="B2" s="131"/>
    </row>
    <row r="3" spans="1:9" x14ac:dyDescent="0.2">
      <c r="A3" s="252" t="s">
        <v>360</v>
      </c>
      <c r="B3" s="255"/>
      <c r="C3" s="112"/>
      <c r="D3" s="112"/>
      <c r="E3" s="112"/>
      <c r="F3" s="112"/>
    </row>
    <row r="4" spans="1:9" x14ac:dyDescent="0.2">
      <c r="A4" s="154"/>
      <c r="B4" s="131"/>
    </row>
    <row r="5" spans="1:9" x14ac:dyDescent="0.2">
      <c r="A5" s="104" t="s">
        <v>142</v>
      </c>
    </row>
    <row r="6" spans="1:9" x14ac:dyDescent="0.2">
      <c r="A6" s="104" t="s">
        <v>143</v>
      </c>
    </row>
    <row r="8" spans="1:9" ht="15" x14ac:dyDescent="0.25">
      <c r="A8" s="108" t="s">
        <v>174</v>
      </c>
    </row>
    <row r="9" spans="1:9" x14ac:dyDescent="0.2">
      <c r="C9" s="106" t="s">
        <v>144</v>
      </c>
      <c r="D9" s="106" t="s">
        <v>175</v>
      </c>
      <c r="E9" s="106" t="s">
        <v>176</v>
      </c>
      <c r="F9" s="106" t="s">
        <v>177</v>
      </c>
      <c r="G9" s="106" t="s">
        <v>178</v>
      </c>
      <c r="H9" s="106" t="s">
        <v>179</v>
      </c>
      <c r="I9" s="106" t="s">
        <v>180</v>
      </c>
    </row>
    <row r="10" spans="1:9" ht="15" x14ac:dyDescent="0.25">
      <c r="B10" s="104" t="s">
        <v>181</v>
      </c>
      <c r="C10" s="106" t="s">
        <v>149</v>
      </c>
      <c r="D10" s="106" t="s">
        <v>151</v>
      </c>
      <c r="E10" s="106" t="s">
        <v>150</v>
      </c>
      <c r="F10" s="106" t="s">
        <v>151</v>
      </c>
      <c r="G10" s="106" t="s">
        <v>150</v>
      </c>
      <c r="H10" s="106" t="s">
        <v>182</v>
      </c>
      <c r="I10" s="106" t="s">
        <v>183</v>
      </c>
    </row>
    <row r="11" spans="1:9" x14ac:dyDescent="0.2">
      <c r="B11" s="109" t="s">
        <v>152</v>
      </c>
      <c r="C11" s="132"/>
      <c r="D11" s="132"/>
      <c r="E11" s="133"/>
      <c r="F11" s="132"/>
      <c r="G11" s="133"/>
      <c r="H11" s="134"/>
      <c r="I11" s="135"/>
    </row>
    <row r="12" spans="1:9" x14ac:dyDescent="0.2">
      <c r="B12" s="109" t="s">
        <v>153</v>
      </c>
      <c r="C12" s="132"/>
      <c r="D12" s="132"/>
      <c r="E12" s="133"/>
      <c r="F12" s="132"/>
      <c r="G12" s="133"/>
      <c r="H12" s="134"/>
      <c r="I12" s="135"/>
    </row>
    <row r="13" spans="1:9" x14ac:dyDescent="0.2">
      <c r="B13" s="109" t="s">
        <v>154</v>
      </c>
      <c r="C13" s="132"/>
      <c r="D13" s="132"/>
      <c r="E13" s="133"/>
      <c r="F13" s="132"/>
      <c r="G13" s="133"/>
      <c r="H13" s="134"/>
      <c r="I13" s="135"/>
    </row>
    <row r="14" spans="1:9" x14ac:dyDescent="0.2">
      <c r="B14" s="109" t="s">
        <v>158</v>
      </c>
      <c r="C14" s="132"/>
      <c r="D14" s="132"/>
      <c r="E14" s="133"/>
      <c r="F14" s="132"/>
      <c r="G14" s="133"/>
      <c r="H14" s="134"/>
      <c r="I14" s="135"/>
    </row>
    <row r="15" spans="1:9" x14ac:dyDescent="0.2">
      <c r="C15" s="132"/>
      <c r="D15" s="132"/>
      <c r="E15" s="133"/>
      <c r="F15" s="132"/>
      <c r="G15" s="133"/>
      <c r="H15" s="134"/>
      <c r="I15" s="135"/>
    </row>
    <row r="16" spans="1:9" x14ac:dyDescent="0.2">
      <c r="B16" s="114" t="s">
        <v>184</v>
      </c>
    </row>
    <row r="17" spans="1:9" x14ac:dyDescent="0.2">
      <c r="B17" s="109" t="s">
        <v>152</v>
      </c>
      <c r="C17" s="132"/>
      <c r="D17" s="132"/>
      <c r="E17" s="133"/>
      <c r="F17" s="132"/>
      <c r="G17" s="133"/>
      <c r="H17" s="134"/>
      <c r="I17" s="135"/>
    </row>
    <row r="18" spans="1:9" x14ac:dyDescent="0.2">
      <c r="B18" s="109" t="s">
        <v>153</v>
      </c>
      <c r="C18" s="132"/>
      <c r="D18" s="132"/>
      <c r="E18" s="133"/>
      <c r="F18" s="132"/>
      <c r="G18" s="133"/>
      <c r="H18" s="134"/>
      <c r="I18" s="135"/>
    </row>
    <row r="19" spans="1:9" x14ac:dyDescent="0.2">
      <c r="B19" s="109" t="s">
        <v>154</v>
      </c>
      <c r="C19" s="132"/>
      <c r="D19" s="132"/>
      <c r="E19" s="133"/>
      <c r="F19" s="132"/>
      <c r="G19" s="133"/>
      <c r="H19" s="134"/>
      <c r="I19" s="135"/>
    </row>
    <row r="20" spans="1:9" x14ac:dyDescent="0.2">
      <c r="B20" s="109" t="s">
        <v>163</v>
      </c>
      <c r="C20" s="132"/>
      <c r="D20" s="132"/>
      <c r="E20" s="133"/>
      <c r="F20" s="132"/>
      <c r="G20" s="133"/>
      <c r="H20" s="134"/>
      <c r="I20" s="135"/>
    </row>
    <row r="21" spans="1:9" x14ac:dyDescent="0.2">
      <c r="C21" s="132"/>
      <c r="D21" s="132"/>
      <c r="E21" s="133"/>
      <c r="F21" s="132"/>
      <c r="G21" s="133"/>
      <c r="H21" s="134"/>
      <c r="I21" s="135"/>
    </row>
    <row r="22" spans="1:9" x14ac:dyDescent="0.2">
      <c r="B22" s="104" t="s">
        <v>164</v>
      </c>
      <c r="C22" s="132"/>
      <c r="D22" s="132"/>
      <c r="E22" s="133"/>
      <c r="F22" s="132"/>
      <c r="G22" s="133"/>
      <c r="H22" s="134"/>
      <c r="I22" s="135"/>
    </row>
    <row r="23" spans="1:9" x14ac:dyDescent="0.2">
      <c r="C23" s="132"/>
      <c r="D23" s="132"/>
      <c r="E23" s="133"/>
      <c r="F23" s="132"/>
      <c r="G23" s="133"/>
      <c r="H23" s="134"/>
      <c r="I23" s="135"/>
    </row>
    <row r="24" spans="1:9" x14ac:dyDescent="0.2">
      <c r="A24" s="108" t="s">
        <v>118</v>
      </c>
    </row>
    <row r="25" spans="1:9" x14ac:dyDescent="0.2">
      <c r="A25" s="108"/>
    </row>
    <row r="26" spans="1:9" ht="15" x14ac:dyDescent="0.25">
      <c r="A26" s="119" t="s">
        <v>119</v>
      </c>
      <c r="B26" s="104" t="s">
        <v>226</v>
      </c>
    </row>
    <row r="27" spans="1:9" x14ac:dyDescent="0.2">
      <c r="A27" s="119"/>
    </row>
    <row r="28" spans="1:9" x14ac:dyDescent="0.2">
      <c r="A28" s="119"/>
      <c r="B28" s="104" t="s">
        <v>134</v>
      </c>
    </row>
    <row r="29" spans="1:9" x14ac:dyDescent="0.2">
      <c r="A29" s="119"/>
    </row>
    <row r="30" spans="1:9" x14ac:dyDescent="0.2">
      <c r="A30" s="119"/>
      <c r="B30" s="104" t="s">
        <v>135</v>
      </c>
    </row>
    <row r="31" spans="1:9" x14ac:dyDescent="0.2">
      <c r="A31" s="119"/>
    </row>
    <row r="32" spans="1:9" x14ac:dyDescent="0.2">
      <c r="A32" s="119"/>
      <c r="B32" s="104" t="s">
        <v>136</v>
      </c>
    </row>
    <row r="34" spans="1:2" x14ac:dyDescent="0.2">
      <c r="A34" s="119" t="s">
        <v>122</v>
      </c>
      <c r="B34" s="104" t="s">
        <v>120</v>
      </c>
    </row>
    <row r="35" spans="1:2" x14ac:dyDescent="0.2">
      <c r="B35" s="104" t="s">
        <v>185</v>
      </c>
    </row>
  </sheetData>
  <pageMargins left="0.7" right="0.7" top="0.75" bottom="0.75" header="0.3" footer="0.3"/>
  <pageSetup scale="75" fitToHeight="0" orientation="landscape" r:id="rId1"/>
  <ignoredErrors>
    <ignoredError sqref="A26:A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5" x14ac:dyDescent="0.25"/>
  <cols>
    <col min="3" max="3" width="36.5703125" customWidth="1"/>
  </cols>
  <sheetData>
    <row r="7" spans="3:4" x14ac:dyDescent="0.25">
      <c r="C7" t="s">
        <v>236</v>
      </c>
      <c r="D7" s="207" t="s">
        <v>239</v>
      </c>
    </row>
    <row r="8" spans="3:4" x14ac:dyDescent="0.25">
      <c r="C8" t="s">
        <v>237</v>
      </c>
      <c r="D8" s="208" t="s">
        <v>240</v>
      </c>
    </row>
    <row r="9" spans="3:4" x14ac:dyDescent="0.25">
      <c r="C9" t="s">
        <v>238</v>
      </c>
      <c r="D9" s="209" t="s">
        <v>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af71bf-d2fb-443e-91dd-a60de4134e5c">
      <Terms xmlns="http://schemas.microsoft.com/office/infopath/2007/PartnerControls"/>
    </lcf76f155ced4ddcb4097134ff3c332f>
    <TaxCatchAll xmlns="ca31e20c-fef4-4ab4-a631-2d8088719d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DBE03CD8348C45B8A775BDEFD5B35D" ma:contentTypeVersion="17" ma:contentTypeDescription="Create a new document." ma:contentTypeScope="" ma:versionID="7f955b50eed2c019a37337291e947642">
  <xsd:schema xmlns:xsd="http://www.w3.org/2001/XMLSchema" xmlns:xs="http://www.w3.org/2001/XMLSchema" xmlns:p="http://schemas.microsoft.com/office/2006/metadata/properties" xmlns:ns2="96af71bf-d2fb-443e-91dd-a60de4134e5c" xmlns:ns3="ca31e20c-fef4-4ab4-a631-2d8088719dc4" targetNamespace="http://schemas.microsoft.com/office/2006/metadata/properties" ma:root="true" ma:fieldsID="51a0a93c224c5ecb5053c4d703dbac82" ns2:_="" ns3:_="">
    <xsd:import namespace="96af71bf-d2fb-443e-91dd-a60de4134e5c"/>
    <xsd:import namespace="ca31e20c-fef4-4ab4-a631-2d8088719d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f71bf-d2fb-443e-91dd-a60de4134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ad75243-efea-48d9-812b-454fa4c299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31e20c-fef4-4ab4-a631-2d8088719d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0bd7c44-8438-4db9-a3c1-d8c95935f51f}" ma:internalName="TaxCatchAll" ma:showField="CatchAllData" ma:web="ca31e20c-fef4-4ab4-a631-2d8088719d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D5966-1C1C-4495-BFA4-0C981E8E23C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0D4E707-177E-4F89-B40B-721D26556972}"/>
</file>

<file path=customXml/itemProps3.xml><?xml version="1.0" encoding="utf-8"?>
<ds:datastoreItem xmlns:ds="http://schemas.openxmlformats.org/officeDocument/2006/customXml" ds:itemID="{FA189BDB-36E3-4B23-9C46-93D25600C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EEI Metrics</vt:lpstr>
      <vt:lpstr>EEI Definitions</vt:lpstr>
      <vt:lpstr>Emissions Reduction Goals</vt:lpstr>
      <vt:lpstr>AGA Metrics</vt:lpstr>
      <vt:lpstr>AGA GHG Worksheet</vt:lpstr>
      <vt:lpstr>EEI GHG Worksheet</vt:lpstr>
      <vt:lpstr>EEI Criteria Worksheet</vt:lpstr>
      <vt:lpstr>Hidden_Lists</vt:lpstr>
      <vt:lpstr>list_GenerationBasis</vt:lpstr>
      <vt:lpstr>'AGA GHG Worksheet'!Print_Area</vt:lpstr>
      <vt:lpstr>'EEI Definitions'!Print_Area</vt:lpstr>
      <vt:lpstr>'EEI Metrics'!Print_Area</vt:lpstr>
      <vt:lpstr>'AGA GHG Worksheet'!Print_Titles</vt:lpstr>
      <vt:lpstr>'EEI Definitions'!Print_Titles</vt:lpstr>
      <vt:lpstr>'EEI Metrics'!Print_Titles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2021-08-04T13:55:20Z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0x0101000E92BB22EC05AD43BA340B3A5F4706ED</vt:lpwstr>
  </property>
</Properties>
</file>