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mjbradley.sharepoint.com/Shared Documents/EEI/Protocol V1/Templates/"/>
    </mc:Choice>
  </mc:AlternateContent>
  <xr:revisionPtr revIDLastSave="8" documentId="8_{2B7C809A-68A0-4746-A9EF-2F487AB9AEDA}" xr6:coauthVersionLast="46" xr6:coauthVersionMax="46" xr10:uidLastSave="{1CDDD2B6-828A-4254-86BD-300892746644}"/>
  <bookViews>
    <workbookView xWindow="-120" yWindow="-120" windowWidth="24240" windowHeight="13140" tabRatio="728" xr2:uid="{00000000-000D-0000-FFFF-FFFF00000000}"/>
  </bookViews>
  <sheets>
    <sheet name="Instructions &amp; Reference Data" sheetId="10" r:id="rId1"/>
    <sheet name="T&amp;S GHGRP Facilities" sheetId="8" r:id="rId2"/>
    <sheet name="T&amp;S Non-GHGRP Facilities " sheetId="11" r:id="rId3"/>
    <sheet name="Throughput" sheetId="13" r:id="rId4"/>
    <sheet name="Public Data" sheetId="12" r:id="rId5"/>
    <sheet name="Processing" sheetId="3" state="hidden" r:id="rId6"/>
    <sheet name="Transmission &amp; Storage" sheetId="4" state="hidden" r:id="rId7"/>
    <sheet name="Distribution" sheetId="5" state="hidden" r:id="rId8"/>
  </sheets>
  <definedNames>
    <definedName name="Dehydrator" localSheetId="4">'Public Data'!#REF!</definedName>
    <definedName name="Dehydrator" localSheetId="2">'T&amp;S Non-GHGRP Facilities '!$W$21:$W$22</definedName>
    <definedName name="Dehydrator">'T&amp;S GHGRP Facilities'!$W$12:$W$13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2" l="1"/>
  <c r="B7" i="12" l="1"/>
  <c r="C30" i="11" l="1"/>
  <c r="D30" i="11"/>
  <c r="E30" i="11"/>
  <c r="F30" i="11"/>
  <c r="G30" i="11"/>
  <c r="H30" i="11"/>
  <c r="I30" i="11"/>
  <c r="B30" i="11"/>
  <c r="C29" i="11"/>
  <c r="D29" i="11"/>
  <c r="E29" i="11"/>
  <c r="F29" i="11"/>
  <c r="G29" i="11"/>
  <c r="H29" i="11"/>
  <c r="I29" i="11"/>
  <c r="B29" i="11"/>
  <c r="C21" i="8"/>
  <c r="D21" i="8"/>
  <c r="E21" i="8"/>
  <c r="F21" i="8"/>
  <c r="G21" i="8"/>
  <c r="H21" i="8"/>
  <c r="I21" i="8"/>
  <c r="B21" i="8"/>
  <c r="C20" i="8"/>
  <c r="D20" i="8"/>
  <c r="E20" i="8"/>
  <c r="F20" i="8"/>
  <c r="G20" i="8"/>
  <c r="H20" i="8"/>
  <c r="I20" i="8"/>
  <c r="B20" i="8"/>
  <c r="J32" i="11" l="1"/>
  <c r="I32" i="11"/>
  <c r="H32" i="11"/>
  <c r="G32" i="11"/>
  <c r="F32" i="11"/>
  <c r="E32" i="11"/>
  <c r="D32" i="11"/>
  <c r="C32" i="11"/>
  <c r="B32" i="11"/>
  <c r="J31" i="11"/>
  <c r="I31" i="11"/>
  <c r="H31" i="11"/>
  <c r="G31" i="11"/>
  <c r="F31" i="11"/>
  <c r="E31" i="11"/>
  <c r="D31" i="11"/>
  <c r="C31" i="11"/>
  <c r="B31" i="11"/>
  <c r="J30" i="11"/>
  <c r="J29" i="11"/>
  <c r="J28" i="11"/>
  <c r="I28" i="11"/>
  <c r="H28" i="11"/>
  <c r="G28" i="11"/>
  <c r="F28" i="11"/>
  <c r="E28" i="11"/>
  <c r="D28" i="11"/>
  <c r="C28" i="11"/>
  <c r="B28" i="11"/>
  <c r="I14" i="11"/>
  <c r="H14" i="11"/>
  <c r="G14" i="11"/>
  <c r="F14" i="11"/>
  <c r="E14" i="11"/>
  <c r="D14" i="11"/>
  <c r="C14" i="11"/>
  <c r="B14" i="11"/>
  <c r="B33" i="11" l="1"/>
  <c r="B36" i="11" s="1"/>
  <c r="C33" i="11"/>
  <c r="C36" i="11" s="1"/>
  <c r="E33" i="11"/>
  <c r="E36" i="11" s="1"/>
  <c r="D33" i="11"/>
  <c r="D36" i="11" s="1"/>
  <c r="F33" i="11"/>
  <c r="F36" i="11" s="1"/>
  <c r="G33" i="11"/>
  <c r="G36" i="11" s="1"/>
  <c r="H33" i="11"/>
  <c r="H36" i="11" s="1"/>
  <c r="I33" i="11"/>
  <c r="I36" i="11" s="1"/>
  <c r="B22" i="8"/>
  <c r="B40" i="11" l="1"/>
  <c r="J19" i="8"/>
  <c r="I23" i="8"/>
  <c r="H23" i="8"/>
  <c r="G23" i="8"/>
  <c r="F23" i="8"/>
  <c r="E23" i="8"/>
  <c r="D23" i="8"/>
  <c r="C23" i="8"/>
  <c r="B23" i="8"/>
  <c r="J23" i="8"/>
  <c r="I22" i="8"/>
  <c r="H22" i="8"/>
  <c r="G22" i="8"/>
  <c r="F22" i="8"/>
  <c r="E22" i="8"/>
  <c r="D22" i="8"/>
  <c r="C22" i="8"/>
  <c r="J22" i="8"/>
  <c r="J21" i="8"/>
  <c r="J20" i="8"/>
  <c r="I19" i="8"/>
  <c r="H19" i="8"/>
  <c r="G19" i="8"/>
  <c r="F19" i="8"/>
  <c r="E19" i="8"/>
  <c r="D19" i="8"/>
  <c r="C19" i="8"/>
  <c r="B19" i="8"/>
  <c r="B24" i="8" l="1"/>
  <c r="B27" i="8" s="1"/>
  <c r="H24" i="8"/>
  <c r="F24" i="8"/>
  <c r="I24" i="8"/>
  <c r="G24" i="8"/>
  <c r="E24" i="8"/>
  <c r="E27" i="8" s="1"/>
  <c r="D24" i="8"/>
  <c r="D27" i="8" s="1"/>
  <c r="C24" i="8"/>
  <c r="G27" i="8" l="1"/>
  <c r="F27" i="8"/>
  <c r="H27" i="8"/>
  <c r="I27" i="8"/>
  <c r="C27" i="8"/>
  <c r="B31" i="8" l="1"/>
  <c r="B5" i="12" l="1"/>
  <c r="B8" i="12" s="1"/>
</calcChain>
</file>

<file path=xl/sharedStrings.xml><?xml version="1.0" encoding="utf-8"?>
<sst xmlns="http://schemas.openxmlformats.org/spreadsheetml/2006/main" count="556" uniqueCount="335">
  <si>
    <t>Emissions Source</t>
  </si>
  <si>
    <t>GHGRP Methodology Reference</t>
  </si>
  <si>
    <t>Description of Quanitification Method(s)</t>
  </si>
  <si>
    <t>Combustion Units</t>
  </si>
  <si>
    <t>40 CFR 98.233(z)(1); 
40 CFR 98.233(z)(2)</t>
  </si>
  <si>
    <t>Subpart W, as applicable based on fuel type – Calculation using fuel usage records and measured or estimated composition</t>
  </si>
  <si>
    <t>Compressors, Reciprocating</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</si>
  <si>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</si>
  <si>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</si>
  <si>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</si>
  <si>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</si>
  <si>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</si>
  <si>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</si>
  <si>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</si>
  <si>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</si>
  <si>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</si>
  <si>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</si>
  <si>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</si>
  <si>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</si>
  <si>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</si>
  <si>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Total GHGRP Methodology Emissions (MT)</t>
  </si>
  <si>
    <t>Description of Quanitification Method</t>
  </si>
  <si>
    <t>Compressors, Centrifugal with dry seals</t>
  </si>
  <si>
    <t>GHGI Emissions Factor</t>
  </si>
  <si>
    <t>Total GHGI Methodology Emissions (MT)</t>
  </si>
  <si>
    <t>Metric</t>
  </si>
  <si>
    <t>Data</t>
  </si>
  <si>
    <t>Description</t>
  </si>
  <si>
    <t>Assume a default raw gas higher heating value of 1.235 MMBtu per thousand standard cubic feet from Table 3-8 of the API Compendium or a facility-specific factor</t>
  </si>
  <si>
    <t>Gas Ratio</t>
  </si>
  <si>
    <t>Natural Gas Supply Chain Methane Emissions Allocation (MT)</t>
  </si>
  <si>
    <t>Methane Content (percent)</t>
  </si>
  <si>
    <t>Natural Gas Throughput (Mcf)</t>
  </si>
  <si>
    <t>Methane Throughput (Mcf)</t>
  </si>
  <si>
    <t>Total Methane Throughput (Mcf)</t>
  </si>
  <si>
    <t>Intensity Estimate (Percent)</t>
  </si>
  <si>
    <t xml:space="preserve">Description </t>
  </si>
  <si>
    <t>Publicly Reported Data</t>
  </si>
  <si>
    <t>NGSI participants would publicly report the following data each year. NGSI requests data at a company level. However, facility-level data may be more straightforward to report for energy content, methane content, and gas ratio.</t>
  </si>
  <si>
    <t>Disclosure Element</t>
  </si>
  <si>
    <t>Reported Data</t>
  </si>
  <si>
    <t>Total Methane Emissions</t>
  </si>
  <si>
    <t>NGSI Methane Emissions Intensity</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</si>
  <si>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</si>
  <si>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</si>
  <si>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</si>
  <si>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Activity Data</t>
  </si>
  <si>
    <t>Received Natural Gas</t>
  </si>
  <si>
    <t>Energy Content of Received Natural Gas</t>
  </si>
  <si>
    <t>Methane Content of Received Natural Gas</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</si>
  <si>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</si>
  <si>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</si>
  <si>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</si>
  <si>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Facility Name</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</si>
  <si>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</si>
  <si>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</si>
  <si>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</si>
  <si>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</si>
  <si>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</si>
  <si>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</si>
  <si>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</si>
  <si>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</si>
  <si>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Subpart W – Calculation using count of devices and default emission factors. 
Processing segment reporters with natural gas operated pneumatic devices should use the Transmission Compression segment emission factors from Subpart W to quantify methane emissions</t>
  </si>
  <si>
    <t>Processing Segment Emissions Calculated Using GHGI Methodology</t>
  </si>
  <si>
    <t>Acid Gas Removal Units</t>
  </si>
  <si>
    <t>42,762.9 kg/acid gas removal vent</t>
  </si>
  <si>
    <t>GHG Inventory emission factor multiplied by number acid gas removal units</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</si>
  <si>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</si>
  <si>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</si>
  <si>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</si>
  <si>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</si>
  <si>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</si>
  <si>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</si>
  <si>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</si>
  <si>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</si>
  <si>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</si>
  <si>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</si>
  <si>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</si>
  <si>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</si>
  <si>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</si>
  <si>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</si>
  <si>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</si>
  <si>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</si>
  <si>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</si>
  <si>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</si>
  <si>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</si>
  <si>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</si>
  <si>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</si>
  <si>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For companies with processing operations, segment throughput equates to the volume of gas received at processing facilities consistent with 98.236(aa)(3)(i) in the GHGRP</t>
  </si>
  <si>
    <t>To calculate methane throughput, multiply methane content by natural gas throughput (Row 38 * Row 39)</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</si>
  <si>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</si>
  <si>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</si>
  <si>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</si>
  <si>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</si>
  <si>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</si>
  <si>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</si>
  <si>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r>
      <t>Total methane emissions (</t>
    </r>
    <r>
      <rPr>
        <sz val="10"/>
        <rFont val="Arial"/>
        <family val="2"/>
      </rPr>
      <t>metric tons</t>
    </r>
    <r>
      <rPr>
        <sz val="10"/>
        <color theme="1"/>
        <rFont val="Arial"/>
        <family val="2"/>
      </rPr>
      <t>) associated with natural gas processing (Row 34)</t>
    </r>
  </si>
  <si>
    <t>Volume of received gas (thousand standard cubic feet) (sum of Row 26)</t>
  </si>
  <si>
    <t>Raw gas higher heating value (MMBtu per thousand standard cubic feet) (Facility level, Row 27)</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</si>
  <si>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</si>
  <si>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</si>
  <si>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</si>
  <si>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</si>
  <si>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</si>
  <si>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</si>
  <si>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</si>
  <si>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</si>
  <si>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</si>
  <si>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</si>
  <si>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</si>
  <si>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</si>
  <si>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</si>
  <si>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</si>
  <si>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</si>
  <si>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</si>
  <si>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</si>
  <si>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</si>
  <si>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</si>
  <si>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</si>
  <si>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</si>
  <si>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</si>
  <si>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</si>
  <si>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</si>
  <si>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</si>
  <si>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</si>
  <si>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</si>
  <si>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</si>
  <si>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</si>
  <si>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</si>
  <si>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</si>
  <si>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</si>
  <si>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</si>
  <si>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</si>
  <si>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</si>
  <si>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</si>
  <si>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</si>
  <si>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</si>
  <si>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</si>
  <si>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</si>
  <si>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</si>
  <si>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</si>
  <si>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</si>
  <si>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</si>
  <si>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</si>
  <si>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</si>
  <si>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</si>
  <si>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</si>
  <si>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</si>
  <si>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</si>
  <si>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</si>
  <si>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</si>
  <si>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</si>
  <si>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</si>
  <si>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</si>
  <si>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</si>
  <si>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</si>
  <si>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</si>
  <si>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</si>
  <si>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</si>
  <si>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</si>
  <si>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 xml:space="preserve">40 CFR 98.233(r)
  </t>
  </si>
  <si>
    <t>Subpart W – Equipment leaks calculated using population counts and emission factors
• Cast Iron Mains 
• Plastic Mains 
• Protected Steel Mains 
• Unprotected Steel Mains</t>
  </si>
  <si>
    <t>Distribution Services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</si>
  <si>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</si>
  <si>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</si>
  <si>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</si>
  <si>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</si>
  <si>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</si>
  <si>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</si>
  <si>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</si>
  <si>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</si>
  <si>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</si>
  <si>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</si>
  <si>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</si>
  <si>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</si>
  <si>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Distribution Segment Emissions Calculated Using GHGI Methodology</t>
  </si>
  <si>
    <t>Blowdowns, Distribution pipeline</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</si>
  <si>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</si>
  <si>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</si>
  <si>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Damages (Distribution Upsets: Mishaps)</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</si>
  <si>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</si>
  <si>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</si>
  <si>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</si>
  <si>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</si>
  <si>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</si>
  <si>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</si>
  <si>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</si>
  <si>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</si>
  <si>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</si>
  <si>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</si>
  <si>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</si>
  <si>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</si>
  <si>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GHG Inventory emission factor multiplied by number of meters</t>
  </si>
  <si>
    <t>Meters, Commercial and industrial</t>
  </si>
  <si>
    <t>9.7 kg/meter</t>
  </si>
  <si>
    <t>Pressure Relief Valves, Routine maintenance</t>
  </si>
  <si>
    <t>0.963 kg/mile</t>
  </si>
  <si>
    <t>GHG Inventory emission factor multiplied by miles of main</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</si>
  <si>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</si>
  <si>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</si>
  <si>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</si>
  <si>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</si>
  <si>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</si>
  <si>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</si>
  <si>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Two methods are used to estimate distribution segment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</si>
  <si>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</si>
  <si>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</si>
  <si>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</si>
  <si>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The total volume of natural gas delivered to end users by the distribution company on a throughput basis as reported to EIA for Form 176</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</si>
  <si>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</si>
  <si>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</si>
  <si>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</si>
  <si>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</si>
  <si>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</si>
  <si>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</si>
  <si>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</si>
  <si>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</si>
  <si>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</si>
  <si>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</si>
  <si>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</si>
  <si>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</si>
  <si>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</si>
  <si>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</si>
  <si>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</si>
  <si>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</si>
  <si>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</si>
  <si>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</si>
  <si>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</si>
  <si>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</si>
  <si>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</si>
  <si>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</si>
  <si>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</si>
  <si>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</si>
  <si>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</si>
  <si>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</si>
  <si>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</si>
  <si>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</si>
  <si>
    <t>Number of centrifugal compressors with dry seals</t>
  </si>
  <si>
    <t>Transmission pipeline miles</t>
  </si>
  <si>
    <t>Conversion Factors</t>
  </si>
  <si>
    <t>Parameter</t>
  </si>
  <si>
    <t>Value</t>
  </si>
  <si>
    <t>Unit</t>
  </si>
  <si>
    <t>Methane Density</t>
  </si>
  <si>
    <t>Emission Factor</t>
  </si>
  <si>
    <t>Units</t>
  </si>
  <si>
    <t>kg CH4/dry seal compressor</t>
  </si>
  <si>
    <t>kg CH4/mile</t>
  </si>
  <si>
    <t>kg CH4/MMscf</t>
  </si>
  <si>
    <t>kg CH4/station</t>
  </si>
  <si>
    <t>GHGI Emissions Factor (See Reference Data)</t>
  </si>
  <si>
    <t>Volume of gas dehydrated, Transmission (MMscf)</t>
  </si>
  <si>
    <t>Volume of gas dehydrated, Storage (MMscf)</t>
  </si>
  <si>
    <t>MMscf of gas dehydrated at transmission stations</t>
  </si>
  <si>
    <t>MMscf of gas dehydrated at storage stations</t>
  </si>
  <si>
    <t>Dehydrator Vents, Transmission</t>
  </si>
  <si>
    <t>Dehydrator Vents, Storage</t>
  </si>
  <si>
    <t xml:space="preserve">Dehydrator Vents, Transmission </t>
  </si>
  <si>
    <t>Total Methane Emissions (MT)</t>
  </si>
  <si>
    <t>Natural Gas Transported (Mscf)</t>
  </si>
  <si>
    <t>Methane Content of Transported Natural Gas (%)</t>
  </si>
  <si>
    <t>NGSI Methane Emissions Intensity (%)</t>
  </si>
  <si>
    <t>Facility A</t>
  </si>
  <si>
    <t>Facility B</t>
  </si>
  <si>
    <t>Facility C</t>
  </si>
  <si>
    <t>Facility D</t>
  </si>
  <si>
    <t>Facility E</t>
  </si>
  <si>
    <t>Facility F</t>
  </si>
  <si>
    <t>Facility G</t>
  </si>
  <si>
    <t>Facility H</t>
  </si>
  <si>
    <t>Activity Data Needed</t>
  </si>
  <si>
    <t>Methane Emissions (Metric Ton CH4)</t>
  </si>
  <si>
    <t>Compressors, centrifugal with dry seals</t>
  </si>
  <si>
    <t>Enter total methane emissions per facility as reported to GHGRP</t>
  </si>
  <si>
    <t>Total volume of natural gas throughput from GHGRP facilities and non GHGRP facilities</t>
  </si>
  <si>
    <t>Methane content of transported natural gas (weighted average methane content of all throughput)</t>
  </si>
  <si>
    <t>Methane emissions intensity associated with natural gas transmission and storage (methane emissions associated with natural gas transmission and storage divided by total methane throughput)</t>
  </si>
  <si>
    <t>Overview</t>
  </si>
  <si>
    <t>Instructions</t>
  </si>
  <si>
    <t>Number of storage stations</t>
  </si>
  <si>
    <t>Total number of storage stations (including LNG)</t>
  </si>
  <si>
    <t xml:space="preserve">Blue shaded cells require information to be manually entered. This includes emissions from sources covered by the GHGRP and throughput. </t>
  </si>
  <si>
    <t>Yellow shaded cells designate activity factor data that must be manually entered.</t>
  </si>
  <si>
    <t xml:space="preserve">Orange shaded cells designate cells with default assumptions for average energy content or average methane content. This information may be manually overwritten if individual facilities have average energy contents or methane contents that differ from the default factors. </t>
  </si>
  <si>
    <t>Reference Data</t>
  </si>
  <si>
    <t>Distribution</t>
  </si>
  <si>
    <t>Dehydrator vents, transmission</t>
  </si>
  <si>
    <t>Dehydrator vents, storage</t>
  </si>
  <si>
    <t>Equipment leaks, transmission pipelines</t>
  </si>
  <si>
    <t>Storage station blowdowns</t>
  </si>
  <si>
    <t>Notes</t>
  </si>
  <si>
    <t>Total Methane Emissions (MT, sum of GHGRP and GHGI Emissions from Row 5 and Row 24, respectively)</t>
  </si>
  <si>
    <t>Section 1. Transmission &amp; Storage Segment Emissions Calculated Using GHGRP Methodology</t>
  </si>
  <si>
    <t>Section 2. Transmission &amp; Storage Segment Activity Factors for Sources Using GHG Inventory Methodology</t>
  </si>
  <si>
    <t>Section 3. Transmission &amp; Storage Segment Emissions Calculated Using GHG Inventory Methodology</t>
  </si>
  <si>
    <t>Section 4. Total Methane Emissions from Transmission &amp; Storage Segment</t>
  </si>
  <si>
    <t>Section 5. Transmission &amp; Storage Segment Emissions Allocation</t>
  </si>
  <si>
    <t>Total Methane Emissions (MT, sum of GHGRP and GHGI Emissions from Row 14 and Row 33, respectively)</t>
  </si>
  <si>
    <t>Total methane emissions from GHGRP-reporting facilities (sum of Row 27)</t>
  </si>
  <si>
    <t>This reporting template has been developed to assist companies in calculating methane emission intensity for the transmission &amp; storage segment following the Natural Gas Sustainability Initiative (NGSI) Methane Emissions Intensity Protocol v 1.0.</t>
  </si>
  <si>
    <t>Total transmission &amp; storage segment methane emissions from GHGRP and non GHGRP facilities</t>
  </si>
  <si>
    <t>Dry seals on centrifugal compressors</t>
  </si>
  <si>
    <t>Miles of transmission pipelines</t>
  </si>
  <si>
    <t>Description of Quantification Method</t>
  </si>
  <si>
    <t>Description of Quantification Method(s)</t>
  </si>
  <si>
    <t>Total methane emissions from facilities that do not report under GHGRP (sum of Row 36)</t>
  </si>
  <si>
    <t>Weighted average methane content of all natural gas throughput. To convert throughput to methane, the reporting company can use and disclose its own estimate of the methane content of produced gas or can use a default factor of 93.4 percent. Change value if company methane content differs from default factor</t>
  </si>
  <si>
    <t>Section 1. Transmission &amp; Storage Segment Methane Throughput</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</si>
  <si>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</si>
  <si>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Spreadsheet Key</t>
  </si>
  <si>
    <t>Source: 40 CFR 98.233(v)</t>
  </si>
  <si>
    <t>To convert thousand standard cubic feet (Mscf) methane to metric ton (MT) methane, multiply Mscf by 0.0192</t>
  </si>
  <si>
    <t>metric ton/thousand standard cubic feet</t>
  </si>
  <si>
    <t>2020 GHG Inventory, transmission &amp; storage segment</t>
  </si>
  <si>
    <r>
      <t xml:space="preserve">2020 GHG Inventory, transmission &amp; storage segment; </t>
    </r>
    <r>
      <rPr>
        <b/>
        <sz val="10"/>
        <color theme="1"/>
        <rFont val="Arial"/>
        <family val="2"/>
      </rPr>
      <t>replace with company-specific EF if using alternative calculation methodology</t>
    </r>
  </si>
  <si>
    <r>
      <t xml:space="preserve">2020 GHG Inventory, transmission &amp; storage segment; </t>
    </r>
    <r>
      <rPr>
        <b/>
        <sz val="10"/>
        <color theme="1"/>
        <rFont val="Arial"/>
        <family val="2"/>
      </rPr>
      <t>manually enter MT methane into calculation cells if using alternative calculation methodology</t>
    </r>
  </si>
  <si>
    <t>Emission Factors for GHG Inventory Methodology Sources</t>
  </si>
  <si>
    <r>
      <t xml:space="preserve">GHG Inventory emission factor multiplied by volume of gas dehydrated </t>
    </r>
    <r>
      <rPr>
        <b/>
        <sz val="10"/>
        <color theme="1"/>
        <rFont val="Arial"/>
        <family val="2"/>
      </rPr>
      <t>or</t>
    </r>
    <r>
      <rPr>
        <sz val="10"/>
        <color theme="1"/>
        <rFont val="Arial"/>
        <family val="2"/>
      </rPr>
      <t xml:space="preserve">
Alternate calculation method using Subpart W Calculation Method 1 for Transmission Compression and Storage facilities that elect to use computer modeling. </t>
    </r>
    <r>
      <rPr>
        <b/>
        <sz val="10"/>
        <color theme="1"/>
        <rFont val="Arial"/>
        <family val="2"/>
      </rPr>
      <t>If using, directly enter MT of methane into cell</t>
    </r>
  </si>
  <si>
    <r>
      <t xml:space="preserve">GHG Inventory emission factor multiplied by volume of gas dehydrated </t>
    </r>
    <r>
      <rPr>
        <b/>
        <sz val="10"/>
        <color theme="1"/>
        <rFont val="Arial"/>
        <family val="2"/>
      </rPr>
      <t>or</t>
    </r>
    <r>
      <rPr>
        <sz val="10"/>
        <color theme="1"/>
        <rFont val="Arial"/>
        <family val="2"/>
      </rPr>
      <t xml:space="preserve">
Alternate calculation method using Subpart W Calculation Method 1 for Transmission Compression and Storage facilities that elect to use computer modeling.</t>
    </r>
    <r>
      <rPr>
        <b/>
        <sz val="10"/>
        <color theme="1"/>
        <rFont val="Arial"/>
        <family val="2"/>
      </rPr>
      <t xml:space="preserve"> If using, directly enter MT of methane into cell</t>
    </r>
  </si>
  <si>
    <r>
      <t xml:space="preserve">GHG Inventory emission factor multiplied by number of centrifugal compressors with dry seals </t>
    </r>
    <r>
      <rPr>
        <b/>
        <sz val="10"/>
        <color theme="1"/>
        <rFont val="Arial"/>
        <family val="2"/>
      </rPr>
      <t>or</t>
    </r>
    <r>
      <rPr>
        <sz val="10"/>
        <color theme="1"/>
        <rFont val="Arial"/>
        <family val="2"/>
      </rPr>
      <t xml:space="preserve">
Number of centrifugal compressors multiplied by average company emission factor based on measurements from dry seals (measurements are to be taken using Subpart W measurement methods for wet seals). </t>
    </r>
    <r>
      <rPr>
        <b/>
        <sz val="10"/>
        <color theme="1"/>
        <rFont val="Arial"/>
        <family val="2"/>
      </rPr>
      <t>If using, replace GHG Inventory emission factor with company-specific factor in "Instructions and Reference Data" tab cell E72</t>
    </r>
  </si>
  <si>
    <r>
      <t xml:space="preserve">GHG Inventory emission factor multiplied by number of centrifugal compressors with dry seals </t>
    </r>
    <r>
      <rPr>
        <b/>
        <sz val="10"/>
        <color theme="1"/>
        <rFont val="Arial"/>
        <family val="2"/>
      </rPr>
      <t>or</t>
    </r>
    <r>
      <rPr>
        <sz val="10"/>
        <color theme="1"/>
        <rFont val="Arial"/>
        <family val="2"/>
      </rPr>
      <t xml:space="preserve">
Number of centrifugal compressors multiplied by average company emission factor based on measurements from dry seals (measurements are to be taken using Subpart W measurement methods for wet seals).</t>
    </r>
    <r>
      <rPr>
        <sz val="10"/>
        <color rgb="FFFF0000"/>
        <rFont val="Arial"/>
        <family val="2"/>
      </rPr>
      <t xml:space="preserve"> </t>
    </r>
    <r>
      <rPr>
        <b/>
        <sz val="10"/>
        <color theme="1"/>
        <rFont val="Arial"/>
        <family val="2"/>
      </rPr>
      <t>If using, replace GHG Inventory emission factor with company-specific factor in "Instructions and Reference Data" tab cell E72</t>
    </r>
  </si>
  <si>
    <t>Natural Gas Throughput (MMscf)</t>
  </si>
  <si>
    <r>
      <t>The second and third tabs in this spreadsheet are populated with equations for use in calculating methane emissions and methane emission intensity for facilities that report emissions under Subpart W of EPA's GHGRP ["T&amp;S GHGRP Facilities" tab] and facilities that do not report under GHGRP ["T&amp;S Non-GHGRP Facilities" tab].</t>
    </r>
    <r>
      <rPr>
        <sz val="10"/>
        <rFont val="Arial"/>
        <family val="2"/>
      </rPr>
      <t xml:space="preserve"> The "Throughput" tab includes company-level information on natural gas throughput. Due to the nature of the transmission &amp; storage segment, throughput must be entered at the company level rather than the facility level to avoid double counting.</t>
    </r>
    <r>
      <rPr>
        <sz val="10"/>
        <color rgb="FFFF0000"/>
        <rFont val="Arial"/>
        <family val="2"/>
      </rPr>
      <t xml:space="preserve"> </t>
    </r>
    <r>
      <rPr>
        <sz val="10"/>
        <color theme="1"/>
        <rFont val="Arial"/>
        <family val="2"/>
      </rPr>
      <t xml:space="preserve">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
The processes for completing the "T&amp;S GHGRP Facilities" tab and "T&amp;S Non-GHGRP Facilities" tab are almost identical, with the only difference occurring in Section 1. Section 1 requires input of emissions from sources included in GHGRP. For the "T&amp;S GHGRP Facilities" tab, only total methane emissions for each facility as reported to EPA needs to be entered; there is no need to enter source-specific emissions. In the "T&amp;S-Non GHGRP Facilities" tab, emissions must be calculated using one of the listed GHGRP-approved methodologies. Because there are multiple methodologies for certain sources, these emission calculations are not automated and must be entered manually. All emissions for sources using the GHGRP methodology should be reported in metric tons of methane. A methane density conversion factor of 0.0192 MT/Mscf should be used if necessary. The remaining sections of the two tabs are identical.
Section 2 requires input of activity data for specific sources not covered by the GHGRP in the yellow-shaded cells. Emissions from these sources are automatically calculated in Section 3 with embedded formulas using the GHG Inventory emission factors. For </t>
    </r>
    <r>
      <rPr>
        <sz val="10"/>
        <rFont val="Arial"/>
        <family val="2"/>
      </rPr>
      <t>centrifugal compressors with dry seals, companies have the option of using a company-specific emission factor based on measurements from dry seals (measurements are to be taken using Subpart W measurement methods for wet seals). If a company-specific emission factor is used, it should be entered in cell E72</t>
    </r>
    <r>
      <rPr>
        <sz val="10"/>
        <color theme="1"/>
        <rFont val="Arial"/>
        <family val="2"/>
      </rPr>
      <t xml:space="preserve"> in the reference table below, which will apply the factor to all centrifugal compressors with dry seals. Companies also have the option of using an alternative method to estimate emissions from transmission &amp; storage dehydrator vents. If this alternative is used, methane emissions should be manually entered into </t>
    </r>
    <r>
      <rPr>
        <sz val="10"/>
        <rFont val="Arial"/>
        <family val="2"/>
      </rPr>
      <t>Row 20 and/or Row 21 of the "T&amp;S-GHGRP Facilities" tab and Row 29 and/or Row 30 of the "T&amp;S-Non GHGRP Facilities" tab.</t>
    </r>
    <r>
      <rPr>
        <sz val="10"/>
        <color theme="1"/>
        <rFont val="Arial"/>
        <family val="2"/>
      </rPr>
      <t xml:space="preserve">
Sections 4 and 5 automatically calculate total methane emissions.
</t>
    </r>
    <r>
      <rPr>
        <sz val="10"/>
        <rFont val="Arial"/>
        <family val="2"/>
      </rPr>
      <t>The "Throughput" tab requires companies to enter their company-wide throughput for the transmission &amp; storage segment in the blue shaded cell. See the description cell text in the tab and the NGSI protocol document for more information on calculating segment throughput. Companies may enter their own company-wide weighted average methane content of natural gas throughput or use the default methane content of 93.4%. Natural gas throughput and methane content are used to automatically calculate methane throughput. 
The conversion and emission factors below are used in the methane emissions a</t>
    </r>
    <r>
      <rPr>
        <sz val="10"/>
        <color theme="1"/>
        <rFont val="Arial"/>
        <family val="2"/>
      </rPr>
      <t>nd intensity calculations and should not be altered (with the exception of the emission factor for centrifugal compressors with dry seals, if a company-specific factor is used).</t>
    </r>
  </si>
  <si>
    <t xml:space="preserve">GHGI EFs </t>
  </si>
  <si>
    <t>Total GHGI Methodology Methane Emissions (MT)</t>
  </si>
  <si>
    <t>Total GHGRP Methodology Methane Emissions (MT)</t>
  </si>
  <si>
    <t>NGSI participants are encouraged to publicly report the following data each year. NGSI requests data at a company level. However, companies may also choose to disclose facility-level methane emissions and intensity.</t>
  </si>
  <si>
    <t>For companies with transmission and storage operations, segment throughput is intended to reflect volumes of gas handled. NGSI recognizes that companies in the transmission &amp; storage segment continue to work to improve the approach to estimating transmission throughput at the company level; NGSI will work with stakeholders to incorporate advancements in this area in future versions of the protocol. For Version 1.0, segment throughput is natural gas volume transported in transmission pipelines as reported on PHMSA Form F 7100.2-1 Part C (Volume Transported in Transmission Pipelines (Only) in Million Standard Cubic Feet per Year (MMscf)) of the Annual Report for Natural Gas and Other Gas Transmission and Gathering Pipeline Systems to the U.S. Department of Transportation Pipeline and Hazardous Materials Safety Administration as required by required by 49 CFR Part 191.</t>
  </si>
  <si>
    <t>Use this tab to calculate methane emissions and methane emissions intensity for facilities that report emissions under Subpart W of the GHGRP</t>
  </si>
  <si>
    <t>Use this tab to calculate methane emissions and methane emissions intensity for facilities that do not report emissions under Subpart W of the GHGRP</t>
  </si>
  <si>
    <t>Use this tab to enter company-wide natural gas throughput for the transmission &amp; storage segment</t>
  </si>
  <si>
    <t xml:space="preserve">NGSI Template © 2021 M.J. Bradley &amp; Associates, LLC.
For questions, contact: NGSI@mjbradley.com
</t>
  </si>
  <si>
    <t>NGSI Methane Intensity Protocol v 1.0 is available from:</t>
  </si>
  <si>
    <t>EEI NGSI Website</t>
  </si>
  <si>
    <t>NGSI @ AGA.org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</si>
</sst>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0%"/>
  </numFmts>
  <fonts count="28"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0"/>
      <color rgb="FFFF0000"/>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0"/>
      <color theme="0" tint="-0.499984740745262"/>
      <name val="Arial"/>
      <family val="2"/>
    </font>
    <font>
      <sz val="12"/>
      <color theme="1"/>
      <name val="Calibri"/>
      <family val="2"/>
      <scheme val="minor"/>
    </font>
    <font>
      <b/>
      <sz val="10"/>
      <color rgb="FFFF0000"/>
      <name val="Arial"/>
      <family val="2"/>
    </font>
    <font>
      <b/>
      <sz val="11"/>
      <color theme="1"/>
      <name val="Arial"/>
      <family val="2"/>
    </font>
    <font>
      <b/>
      <sz val="14"/>
      <color theme="1"/>
      <name val="Arial"/>
      <family val="2"/>
    </font>
    <font>
      <b/>
      <sz val="11"/>
      <name val="Arial"/>
      <family val="2"/>
    </font>
    <font>
      <b/>
      <sz val="10"/>
      <name val="Arial"/>
      <family val="2"/>
    </font>
    <font>
      <b/>
      <sz val="10"/>
      <color theme="1"/>
      <name val="Arial"/>
      <family val="2"/>
    </font>
    <font>
      <sz val="8"/>
      <color theme="1" tint="0.499984740745262"/>
      <name val="Arial"/>
      <family val="2"/>
    </font>
    <font>
      <sz val="11"/>
      <color rgb="FFFF0000"/>
      <name val="Calibri"/>
      <family val="2"/>
      <scheme val="minor"/>
    </font>
    <font>
      <b/>
      <sz val="12"/>
      <color theme="0"/>
      <name val="Arial"/>
      <family val="2"/>
    </font>
    <font>
      <u/>
      <sz val="11"/>
      <color theme="10"/>
      <name val="Calibri"/>
      <family val="2"/>
      <scheme val="minor"/>
    </font>
    <font>
      <u/>
      <sz val="10"/>
      <color theme="10"/>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6">
    <xf numFmtId="0" fontId="0" fillId="0" borderId="0"/>
    <xf numFmtId="9" fontId="14" fillId="0" borderId="0" applyFont="0" applyFill="0" applyBorder="0" applyAlignment="0" applyProtection="0"/>
    <xf numFmtId="43" fontId="14" fillId="0" borderId="0" applyFont="0" applyFill="0" applyBorder="0" applyAlignment="0" applyProtection="0"/>
    <xf numFmtId="0" fontId="16" fillId="0" borderId="0"/>
    <xf numFmtId="0" fontId="14" fillId="0" borderId="0"/>
    <xf numFmtId="0" fontId="26" fillId="0" borderId="0" applyNumberFormat="0" applyFill="0" applyBorder="0" applyAlignment="0" applyProtection="0"/>
  </cellStyleXfs>
  <cellXfs count="211">
    <xf numFmtId="0" fontId="0" fillId="0" borderId="0" xfId="0"/>
    <xf numFmtId="0" fontId="3" fillId="0" borderId="0" xfId="0" applyFont="1" applyAlignment="1">
      <alignment wrapText="1"/>
    </xf>
    <xf numFmtId="0" fontId="5" fillId="0" borderId="0" xfId="0" applyFont="1" applyAlignment="1">
      <alignment wrapText="1"/>
    </xf>
    <xf numFmtId="0" fontId="3" fillId="0" borderId="0" xfId="0" applyFont="1" applyAlignment="1"/>
    <xf numFmtId="0" fontId="5" fillId="0" borderId="0" xfId="0" applyFont="1" applyAlignment="1"/>
    <xf numFmtId="0" fontId="0" fillId="0" borderId="0" xfId="0" applyAlignment="1"/>
    <xf numFmtId="0" fontId="3" fillId="0" borderId="0" xfId="0" applyFont="1" applyAlignment="1">
      <alignment horizontal="left" vertical="center" wrapText="1"/>
    </xf>
    <xf numFmtId="0" fontId="5" fillId="0" borderId="1" xfId="0" applyFont="1" applyBorder="1" applyAlignment="1">
      <alignment wrapText="1"/>
    </xf>
    <xf numFmtId="0" fontId="3" fillId="0" borderId="1" xfId="0" applyFont="1" applyBorder="1" applyAlignment="1">
      <alignment horizontal="left" vertical="center" wrapText="1"/>
    </xf>
    <xf numFmtId="0" fontId="3" fillId="2" borderId="1" xfId="0" applyFont="1" applyFill="1" applyBorder="1" applyAlignment="1"/>
    <xf numFmtId="0" fontId="3" fillId="2" borderId="1" xfId="0" applyFont="1" applyFill="1" applyBorder="1" applyAlignment="1">
      <alignment vertical="center"/>
    </xf>
    <xf numFmtId="0" fontId="3" fillId="3" borderId="0" xfId="0" applyFont="1" applyFill="1" applyAlignment="1">
      <alignment wrapText="1"/>
    </xf>
    <xf numFmtId="0" fontId="3" fillId="3" borderId="0" xfId="0" applyFont="1" applyFill="1" applyAlignment="1"/>
    <xf numFmtId="0" fontId="3" fillId="0" borderId="1" xfId="0" applyFont="1" applyBorder="1" applyAlignment="1">
      <alignment horizontal="left" vertical="top" wrapText="1"/>
    </xf>
    <xf numFmtId="0" fontId="6" fillId="0" borderId="1" xfId="0" applyFont="1" applyBorder="1" applyAlignment="1">
      <alignment vertical="center" wrapText="1"/>
    </xf>
    <xf numFmtId="0" fontId="3" fillId="0" borderId="0" xfId="0" applyFont="1" applyBorder="1" applyAlignment="1">
      <alignment wrapText="1"/>
    </xf>
    <xf numFmtId="0" fontId="3" fillId="0" borderId="0" xfId="0" applyFont="1" applyBorder="1" applyAlignment="1">
      <alignment vertical="top" wrapText="1"/>
    </xf>
    <xf numFmtId="0" fontId="3" fillId="0" borderId="0" xfId="0" applyFont="1" applyFill="1" applyAlignment="1">
      <alignment wrapText="1"/>
    </xf>
    <xf numFmtId="0" fontId="3" fillId="0" borderId="0" xfId="0" applyFont="1" applyFill="1" applyAlignment="1"/>
    <xf numFmtId="0" fontId="5" fillId="0" borderId="1" xfId="0" applyFont="1" applyBorder="1" applyAlignment="1">
      <alignment vertical="center" wrapText="1"/>
    </xf>
    <xf numFmtId="0" fontId="3" fillId="0" borderId="1" xfId="0" applyFont="1" applyBorder="1" applyAlignment="1">
      <alignment wrapText="1"/>
    </xf>
    <xf numFmtId="0" fontId="5" fillId="0" borderId="0" xfId="0" applyFont="1" applyAlignment="1">
      <alignment vertical="top" wrapText="1"/>
    </xf>
    <xf numFmtId="0" fontId="3" fillId="0" borderId="1" xfId="0" applyFont="1" applyFill="1" applyBorder="1" applyAlignment="1">
      <alignment vertical="center"/>
    </xf>
    <xf numFmtId="0" fontId="11" fillId="0" borderId="0" xfId="0" applyFont="1" applyBorder="1" applyAlignment="1">
      <alignment vertical="center"/>
    </xf>
    <xf numFmtId="0" fontId="3" fillId="0" borderId="0" xfId="0" applyFont="1" applyAlignment="1">
      <alignment vertical="top"/>
    </xf>
    <xf numFmtId="0" fontId="10" fillId="0" borderId="0" xfId="0" applyFont="1" applyFill="1" applyAlignment="1"/>
    <xf numFmtId="0" fontId="5" fillId="0" borderId="11" xfId="0" applyFont="1" applyBorder="1" applyAlignment="1">
      <alignment wrapText="1"/>
    </xf>
    <xf numFmtId="0" fontId="8" fillId="4" borderId="0" xfId="0" applyFont="1" applyFill="1"/>
    <xf numFmtId="0" fontId="3" fillId="4" borderId="0" xfId="0" applyFont="1" applyFill="1" applyAlignment="1"/>
    <xf numFmtId="0" fontId="8" fillId="6" borderId="0" xfId="0" applyFont="1" applyFill="1"/>
    <xf numFmtId="0" fontId="3" fillId="6" borderId="0" xfId="0" applyFont="1" applyFill="1" applyAlignment="1"/>
    <xf numFmtId="0" fontId="3" fillId="6" borderId="0" xfId="0" applyFont="1" applyFill="1" applyAlignment="1">
      <alignment wrapText="1"/>
    </xf>
    <xf numFmtId="0" fontId="5" fillId="6" borderId="0" xfId="0" applyFont="1" applyFill="1" applyAlignment="1"/>
    <xf numFmtId="0" fontId="9" fillId="6" borderId="0" xfId="0" applyFont="1" applyFill="1" applyAlignment="1"/>
    <xf numFmtId="0" fontId="8" fillId="6" borderId="0" xfId="0" applyFont="1" applyFill="1" applyAlignment="1"/>
    <xf numFmtId="0" fontId="10" fillId="6" borderId="0" xfId="0" applyFont="1" applyFill="1" applyAlignment="1">
      <alignment wrapText="1"/>
    </xf>
    <xf numFmtId="0" fontId="3" fillId="5" borderId="2" xfId="0" applyFont="1" applyFill="1" applyBorder="1" applyAlignment="1"/>
    <xf numFmtId="0" fontId="5" fillId="0" borderId="10" xfId="0" applyFont="1" applyBorder="1" applyAlignment="1"/>
    <xf numFmtId="0" fontId="5" fillId="0" borderId="13" xfId="0" applyFont="1" applyBorder="1" applyAlignment="1">
      <alignment horizontal="center"/>
    </xf>
    <xf numFmtId="0" fontId="3" fillId="5" borderId="16" xfId="0" applyFont="1" applyFill="1" applyBorder="1" applyAlignment="1"/>
    <xf numFmtId="0" fontId="3" fillId="0" borderId="1" xfId="0" applyFont="1" applyBorder="1" applyAlignment="1">
      <alignment vertical="top" wrapText="1"/>
    </xf>
    <xf numFmtId="0" fontId="3" fillId="0" borderId="2" xfId="0" applyFont="1" applyBorder="1" applyAlignment="1">
      <alignment vertical="center" wrapText="1"/>
    </xf>
    <xf numFmtId="0" fontId="5" fillId="0" borderId="7" xfId="0" applyFont="1" applyBorder="1" applyAlignment="1">
      <alignment horizontal="center"/>
    </xf>
    <xf numFmtId="0" fontId="5" fillId="0" borderId="1" xfId="0" applyFont="1" applyBorder="1" applyAlignment="1"/>
    <xf numFmtId="0" fontId="5" fillId="0" borderId="2" xfId="0" applyFont="1" applyBorder="1" applyAlignment="1">
      <alignment horizontal="center"/>
    </xf>
    <xf numFmtId="0" fontId="3" fillId="2" borderId="2" xfId="0" applyFont="1" applyFill="1" applyBorder="1" applyAlignment="1">
      <alignment vertical="center"/>
    </xf>
    <xf numFmtId="0" fontId="3" fillId="0" borderId="1" xfId="0" applyFont="1" applyBorder="1" applyAlignment="1">
      <alignment vertical="center" wrapText="1"/>
    </xf>
    <xf numFmtId="0" fontId="3" fillId="0" borderId="12" xfId="0" applyFont="1" applyBorder="1" applyAlignment="1">
      <alignment vertical="top" wrapText="1"/>
    </xf>
    <xf numFmtId="0" fontId="3" fillId="0" borderId="12" xfId="0" applyFont="1" applyBorder="1" applyAlignment="1">
      <alignment vertical="top" wrapText="1"/>
    </xf>
    <xf numFmtId="0" fontId="3" fillId="0" borderId="1" xfId="0" applyFont="1" applyBorder="1" applyAlignment="1">
      <alignment vertical="center" wrapText="1"/>
    </xf>
    <xf numFmtId="0" fontId="5" fillId="0" borderId="1" xfId="0" applyFont="1" applyBorder="1" applyAlignment="1">
      <alignment horizontal="center"/>
    </xf>
    <xf numFmtId="0" fontId="3" fillId="0" borderId="0" xfId="0" applyFont="1"/>
    <xf numFmtId="0" fontId="9" fillId="6" borderId="0" xfId="0" applyFont="1" applyFill="1"/>
    <xf numFmtId="0" fontId="10" fillId="0" borderId="0" xfId="0" applyFont="1"/>
    <xf numFmtId="0" fontId="5" fillId="0" borderId="0" xfId="0" applyFont="1"/>
    <xf numFmtId="0" fontId="5" fillId="6" borderId="0" xfId="0" applyFont="1" applyFill="1"/>
    <xf numFmtId="0" fontId="3" fillId="6" borderId="0" xfId="0" applyFont="1" applyFill="1"/>
    <xf numFmtId="0" fontId="3" fillId="4" borderId="0" xfId="0" applyFont="1" applyFill="1"/>
    <xf numFmtId="0" fontId="15" fillId="0" borderId="0" xfId="0" applyFont="1"/>
    <xf numFmtId="164" fontId="3" fillId="5" borderId="2" xfId="1" applyNumberFormat="1" applyFont="1" applyFill="1" applyBorder="1" applyAlignment="1">
      <alignment horizontal="center" vertical="center"/>
    </xf>
    <xf numFmtId="0" fontId="3" fillId="0" borderId="12" xfId="0" applyFont="1" applyBorder="1" applyAlignment="1">
      <alignment vertical="top" wrapText="1"/>
    </xf>
    <xf numFmtId="0" fontId="3" fillId="0" borderId="1" xfId="0" applyFont="1" applyBorder="1" applyAlignment="1">
      <alignment vertical="center" wrapText="1"/>
    </xf>
    <xf numFmtId="0" fontId="5" fillId="0" borderId="1" xfId="0" applyFont="1" applyBorder="1"/>
    <xf numFmtId="0" fontId="5" fillId="0" borderId="1" xfId="0" applyFont="1" applyBorder="1" applyAlignment="1">
      <alignment horizontal="center"/>
    </xf>
    <xf numFmtId="0" fontId="3" fillId="0" borderId="11" xfId="0" applyFont="1" applyBorder="1" applyAlignment="1">
      <alignment horizontal="left" vertical="center" wrapText="1"/>
    </xf>
    <xf numFmtId="0" fontId="5" fillId="0" borderId="0" xfId="0" applyFont="1"/>
    <xf numFmtId="0" fontId="5" fillId="0" borderId="7" xfId="0" applyFont="1" applyBorder="1" applyAlignment="1">
      <alignment horizontal="center"/>
    </xf>
    <xf numFmtId="0" fontId="3" fillId="0" borderId="1" xfId="0" applyFont="1" applyBorder="1" applyAlignment="1">
      <alignment vertical="center" wrapText="1"/>
    </xf>
    <xf numFmtId="0" fontId="5" fillId="0" borderId="1" xfId="0" applyFont="1" applyBorder="1" applyAlignment="1">
      <alignment horizontal="center"/>
    </xf>
    <xf numFmtId="0" fontId="5" fillId="0" borderId="0" xfId="0" applyFont="1"/>
    <xf numFmtId="4" fontId="3" fillId="5" borderId="2" xfId="0" applyNumberFormat="1" applyFont="1" applyFill="1" applyBorder="1" applyAlignment="1">
      <alignment horizontal="center" vertical="center"/>
    </xf>
    <xf numFmtId="0" fontId="5" fillId="0" borderId="1" xfId="0" applyFont="1" applyBorder="1" applyAlignment="1">
      <alignment horizontal="center"/>
    </xf>
    <xf numFmtId="0" fontId="3" fillId="0" borderId="1" xfId="0" applyFont="1" applyBorder="1" applyAlignment="1">
      <alignment vertical="top" wrapText="1"/>
    </xf>
    <xf numFmtId="0" fontId="17" fillId="0" borderId="0" xfId="0" applyFont="1" applyAlignment="1">
      <alignment wrapText="1"/>
    </xf>
    <xf numFmtId="2" fontId="3" fillId="9" borderId="1" xfId="0" applyNumberFormat="1" applyFont="1" applyFill="1" applyBorder="1"/>
    <xf numFmtId="0" fontId="5" fillId="0" borderId="1" xfId="0" applyFont="1" applyBorder="1" applyAlignment="1">
      <alignment horizontal="left"/>
    </xf>
    <xf numFmtId="2" fontId="3" fillId="2" borderId="1" xfId="0" applyNumberFormat="1" applyFont="1" applyFill="1" applyBorder="1"/>
    <xf numFmtId="3" fontId="3" fillId="8" borderId="1" xfId="0" applyNumberFormat="1"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 xfId="0" applyFont="1" applyFill="1" applyBorder="1" applyAlignment="1">
      <alignment horizontal="left" vertical="center" wrapText="1"/>
    </xf>
    <xf numFmtId="4" fontId="3" fillId="8" borderId="1" xfId="0" applyNumberFormat="1" applyFont="1" applyFill="1" applyBorder="1" applyAlignment="1">
      <alignment horizontal="center" vertical="center"/>
    </xf>
    <xf numFmtId="4" fontId="3" fillId="8" borderId="11" xfId="0" applyNumberFormat="1" applyFont="1" applyFill="1" applyBorder="1" applyAlignment="1">
      <alignment horizontal="center" vertical="center"/>
    </xf>
    <xf numFmtId="4" fontId="3" fillId="8" borderId="1" xfId="0" applyNumberFormat="1" applyFont="1" applyFill="1" applyBorder="1" applyAlignment="1">
      <alignment horizontal="center"/>
    </xf>
    <xf numFmtId="0" fontId="17" fillId="0" borderId="0" xfId="0" applyFont="1"/>
    <xf numFmtId="0" fontId="5" fillId="0" borderId="0" xfId="0" applyFont="1" applyAlignment="1">
      <alignment vertical="top" wrapText="1"/>
    </xf>
    <xf numFmtId="0" fontId="3" fillId="0" borderId="11" xfId="0" applyFont="1" applyBorder="1" applyAlignment="1">
      <alignment horizontal="left" vertical="top" wrapText="1"/>
    </xf>
    <xf numFmtId="0" fontId="2" fillId="0" borderId="0" xfId="0" applyFont="1"/>
    <xf numFmtId="0" fontId="2" fillId="0" borderId="0" xfId="0" applyFont="1" applyFill="1"/>
    <xf numFmtId="0" fontId="19" fillId="0" borderId="0" xfId="0" applyFont="1"/>
    <xf numFmtId="0" fontId="20" fillId="0" borderId="2" xfId="0" applyFont="1" applyBorder="1"/>
    <xf numFmtId="0" fontId="18" fillId="0" borderId="2" xfId="0" applyFont="1" applyBorder="1"/>
    <xf numFmtId="0" fontId="5" fillId="0" borderId="8" xfId="3" applyFont="1" applyFill="1" applyBorder="1"/>
    <xf numFmtId="0" fontId="3" fillId="0" borderId="0" xfId="0" applyFont="1" applyFill="1"/>
    <xf numFmtId="0" fontId="21" fillId="0" borderId="4" xfId="0" applyFont="1" applyBorder="1" applyAlignment="1">
      <alignment vertical="center"/>
    </xf>
    <xf numFmtId="0" fontId="6" fillId="0" borderId="4" xfId="0" applyFont="1" applyBorder="1" applyAlignment="1">
      <alignment vertical="center"/>
    </xf>
    <xf numFmtId="2" fontId="3" fillId="0" borderId="1" xfId="0" applyNumberFormat="1" applyFont="1" applyFill="1" applyBorder="1"/>
    <xf numFmtId="0" fontId="3" fillId="0" borderId="1" xfId="0" applyFont="1" applyFill="1" applyBorder="1"/>
    <xf numFmtId="43" fontId="3" fillId="0" borderId="1" xfId="2" applyFont="1" applyFill="1" applyBorder="1"/>
    <xf numFmtId="0" fontId="21" fillId="0" borderId="2" xfId="0" applyFont="1" applyBorder="1"/>
    <xf numFmtId="165" fontId="3" fillId="0" borderId="1" xfId="2" applyNumberFormat="1" applyFont="1" applyFill="1" applyBorder="1" applyAlignment="1">
      <alignment vertical="center"/>
    </xf>
    <xf numFmtId="0" fontId="3" fillId="0" borderId="1" xfId="0" applyFont="1" applyFill="1" applyBorder="1" applyAlignment="1">
      <alignment vertical="center" wrapText="1"/>
    </xf>
    <xf numFmtId="2" fontId="3" fillId="0" borderId="1" xfId="0" applyNumberFormat="1" applyFont="1" applyFill="1" applyBorder="1" applyAlignment="1">
      <alignment vertical="center"/>
    </xf>
    <xf numFmtId="0" fontId="5" fillId="0" borderId="1" xfId="0" applyFont="1" applyBorder="1" applyAlignment="1">
      <alignment vertical="top" wrapText="1"/>
    </xf>
    <xf numFmtId="0" fontId="3" fillId="0" borderId="1" xfId="0" applyFont="1" applyBorder="1" applyAlignment="1">
      <alignment vertical="center" wrapText="1"/>
    </xf>
    <xf numFmtId="0" fontId="22" fillId="0" borderId="10" xfId="0" applyFont="1" applyBorder="1" applyAlignment="1">
      <alignment vertical="center"/>
    </xf>
    <xf numFmtId="0" fontId="1" fillId="0" borderId="0" xfId="0" applyFont="1"/>
    <xf numFmtId="166" fontId="3" fillId="5" borderId="2" xfId="1" applyNumberFormat="1" applyFont="1" applyFill="1" applyBorder="1" applyAlignment="1">
      <alignment horizontal="center" vertical="center"/>
    </xf>
    <xf numFmtId="0" fontId="23" fillId="0" borderId="0" xfId="4" applyFont="1" applyAlignment="1">
      <alignment vertical="top" wrapText="1"/>
    </xf>
    <xf numFmtId="0" fontId="5" fillId="0" borderId="8" xfId="3" applyFont="1" applyBorder="1"/>
    <xf numFmtId="0" fontId="2" fillId="0" borderId="8" xfId="0" applyFont="1" applyBorder="1"/>
    <xf numFmtId="0" fontId="25" fillId="6" borderId="0" xfId="0" applyFont="1" applyFill="1"/>
    <xf numFmtId="0" fontId="5" fillId="0" borderId="2" xfId="0" applyFont="1" applyBorder="1" applyAlignment="1">
      <alignment horizontal="center" vertical="top" wrapText="1"/>
    </xf>
    <xf numFmtId="164" fontId="3" fillId="7" borderId="2" xfId="1" applyNumberFormat="1" applyFont="1" applyFill="1" applyBorder="1" applyAlignment="1">
      <alignment horizontal="center" vertical="center"/>
    </xf>
    <xf numFmtId="2" fontId="3" fillId="2" borderId="2" xfId="0" applyNumberFormat="1" applyFont="1" applyFill="1" applyBorder="1" applyAlignment="1">
      <alignment horizontal="center" vertical="center"/>
    </xf>
    <xf numFmtId="0" fontId="17" fillId="0" borderId="0" xfId="0" applyFont="1" applyAlignment="1">
      <alignment wrapText="1"/>
    </xf>
    <xf numFmtId="0" fontId="24" fillId="0" borderId="0" xfId="0" applyFont="1" applyAlignment="1">
      <alignment wrapText="1"/>
    </xf>
    <xf numFmtId="0" fontId="25" fillId="3" borderId="2" xfId="0" applyFont="1" applyFill="1" applyBorder="1"/>
    <xf numFmtId="0" fontId="25" fillId="3" borderId="4" xfId="0" applyFont="1" applyFill="1" applyBorder="1"/>
    <xf numFmtId="0" fontId="25" fillId="3" borderId="3" xfId="0" applyFont="1" applyFill="1" applyBorder="1"/>
    <xf numFmtId="0" fontId="0" fillId="0" borderId="4" xfId="0" applyBorder="1" applyAlignment="1">
      <alignment horizontal="center" vertical="top" wrapText="1"/>
    </xf>
    <xf numFmtId="0" fontId="3" fillId="0" borderId="14" xfId="0" applyFont="1" applyBorder="1"/>
    <xf numFmtId="0" fontId="3" fillId="0" borderId="0" xfId="0" applyFont="1" applyAlignment="1">
      <alignment vertical="top" wrapText="1"/>
    </xf>
    <xf numFmtId="2" fontId="3" fillId="2" borderId="1" xfId="0" applyNumberFormat="1" applyFont="1" applyFill="1" applyBorder="1" applyAlignment="1">
      <alignment horizontal="center"/>
    </xf>
    <xf numFmtId="0" fontId="3" fillId="0" borderId="1" xfId="0" applyFont="1" applyBorder="1" applyAlignment="1">
      <alignment vertical="center" wrapText="1"/>
    </xf>
    <xf numFmtId="2" fontId="3" fillId="9" borderId="10" xfId="0" applyNumberFormat="1" applyFont="1" applyFill="1" applyBorder="1" applyAlignment="1">
      <alignment horizontal="center"/>
    </xf>
    <xf numFmtId="2" fontId="3" fillId="9" borderId="11" xfId="0" applyNumberFormat="1" applyFont="1" applyFill="1" applyBorder="1" applyAlignment="1">
      <alignment horizont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7" borderId="1" xfId="0" applyFont="1" applyFill="1" applyBorder="1" applyAlignment="1">
      <alignment horizontal="center" vertical="center"/>
    </xf>
    <xf numFmtId="0" fontId="3" fillId="0" borderId="1" xfId="0" applyFont="1" applyBorder="1" applyAlignment="1">
      <alignment vertical="top" wrapText="1"/>
    </xf>
    <xf numFmtId="0" fontId="23" fillId="0" borderId="0" xfId="4" applyFont="1" applyAlignment="1">
      <alignment vertical="top" wrapText="1"/>
    </xf>
    <xf numFmtId="0" fontId="6" fillId="0" borderId="14" xfId="0" applyFont="1" applyBorder="1" applyAlignment="1">
      <alignment vertical="top"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2" fillId="0" borderId="1" xfId="0" applyFont="1" applyBorder="1"/>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5" fillId="0" borderId="0" xfId="0" applyFont="1" applyAlignment="1">
      <alignment vertical="top" wrapText="1"/>
    </xf>
    <xf numFmtId="0" fontId="25" fillId="3" borderId="0" xfId="0" applyFont="1" applyFill="1"/>
    <xf numFmtId="0" fontId="3" fillId="0" borderId="14" xfId="0" applyFont="1" applyBorder="1" applyAlignment="1">
      <alignment horizontal="center" vertical="top" wrapText="1"/>
    </xf>
    <xf numFmtId="0" fontId="5" fillId="0" borderId="1" xfId="0" applyFont="1" applyBorder="1" applyAlignment="1">
      <alignment horizontal="center"/>
    </xf>
    <xf numFmtId="0" fontId="13" fillId="0" borderId="0" xfId="0" applyFont="1" applyAlignment="1">
      <alignment vertical="top" wrapText="1"/>
    </xf>
    <xf numFmtId="0" fontId="12" fillId="0" borderId="0" xfId="0" applyFont="1" applyAlignment="1">
      <alignment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4" fontId="5" fillId="8" borderId="2" xfId="0" applyNumberFormat="1" applyFont="1" applyFill="1" applyBorder="1" applyAlignment="1">
      <alignment horizontal="center" vertical="center"/>
    </xf>
    <xf numFmtId="4" fontId="5" fillId="8" borderId="4" xfId="0" applyNumberFormat="1" applyFont="1" applyFill="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wrapText="1"/>
    </xf>
    <xf numFmtId="0" fontId="5" fillId="0" borderId="11" xfId="0" applyFont="1" applyBorder="1" applyAlignment="1">
      <alignment horizont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5" fillId="0" borderId="1" xfId="0" applyFont="1" applyBorder="1" applyAlignment="1">
      <alignment vertical="top"/>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5" fillId="0" borderId="19" xfId="0" applyFont="1" applyBorder="1"/>
    <xf numFmtId="0" fontId="5" fillId="0" borderId="20" xfId="0" applyFont="1" applyBorder="1"/>
    <xf numFmtId="0" fontId="5" fillId="0" borderId="21" xfId="0" applyFont="1" applyBorder="1"/>
    <xf numFmtId="0" fontId="3" fillId="0" borderId="2" xfId="0" applyFont="1" applyBorder="1" applyAlignment="1">
      <alignment vertical="center" wrapText="1"/>
    </xf>
    <xf numFmtId="0" fontId="3" fillId="0" borderId="3" xfId="0" applyFont="1" applyBorder="1" applyAlignment="1">
      <alignment vertical="center" wrapText="1"/>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3" fillId="2" borderId="2" xfId="0" applyFont="1" applyFill="1" applyBorder="1" applyAlignment="1">
      <alignment vertical="center"/>
    </xf>
    <xf numFmtId="0" fontId="3" fillId="2" borderId="4" xfId="0" applyFont="1" applyFill="1" applyBorder="1" applyAlignment="1">
      <alignment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3" fillId="2" borderId="3" xfId="0" applyFont="1" applyFill="1" applyBorder="1" applyAlignment="1">
      <alignment vertical="center"/>
    </xf>
    <xf numFmtId="0" fontId="5" fillId="0" borderId="2" xfId="0" applyFont="1" applyBorder="1" applyAlignment="1"/>
    <xf numFmtId="0" fontId="5" fillId="0" borderId="3" xfId="0" applyFont="1" applyBorder="1" applyAlignment="1"/>
    <xf numFmtId="0" fontId="5" fillId="0" borderId="13" xfId="0" applyFont="1" applyBorder="1" applyAlignment="1"/>
    <xf numFmtId="0" fontId="5" fillId="0" borderId="14" xfId="0" applyFont="1" applyBorder="1" applyAlignment="1"/>
    <xf numFmtId="0" fontId="5" fillId="0" borderId="15" xfId="0" applyFont="1" applyBorder="1" applyAlignment="1"/>
    <xf numFmtId="0" fontId="0" fillId="0" borderId="1" xfId="0" applyBorder="1" applyAlignment="1"/>
    <xf numFmtId="0" fontId="5" fillId="0" borderId="1" xfId="0" applyFont="1" applyBorder="1" applyAlignment="1"/>
    <xf numFmtId="0" fontId="5" fillId="0" borderId="5" xfId="0" applyFont="1" applyBorder="1" applyAlignment="1"/>
    <xf numFmtId="0" fontId="5" fillId="0" borderId="0" xfId="0" applyFont="1" applyBorder="1" applyAlignment="1"/>
    <xf numFmtId="0" fontId="5" fillId="0" borderId="6" xfId="0" applyFont="1" applyBorder="1" applyAlignment="1"/>
    <xf numFmtId="0" fontId="3" fillId="2" borderId="2" xfId="0" applyFont="1" applyFill="1" applyBorder="1" applyAlignment="1"/>
    <xf numFmtId="0" fontId="3" fillId="2" borderId="4" xfId="0" applyFont="1" applyFill="1" applyBorder="1" applyAlignment="1"/>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3" fillId="2" borderId="3" xfId="0" applyFont="1" applyFill="1" applyBorder="1" applyAlignment="1"/>
    <xf numFmtId="0" fontId="3" fillId="0" borderId="2" xfId="0" applyFont="1" applyBorder="1" applyAlignment="1">
      <alignment vertical="top" wrapText="1"/>
    </xf>
    <xf numFmtId="0" fontId="3" fillId="0" borderId="3" xfId="0" applyFont="1" applyBorder="1" applyAlignment="1">
      <alignment vertical="top" wrapText="1"/>
    </xf>
    <xf numFmtId="0" fontId="3" fillId="0" borderId="12" xfId="0" applyFont="1" applyBorder="1" applyAlignment="1">
      <alignment vertical="top"/>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center" wrapText="1"/>
    </xf>
    <xf numFmtId="0" fontId="5" fillId="0" borderId="6"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8" xfId="0" applyFont="1" applyFill="1" applyBorder="1" applyAlignment="1">
      <alignment wrapText="1"/>
    </xf>
    <xf numFmtId="0" fontId="27" fillId="0" borderId="0" xfId="5" applyFont="1"/>
  </cellXfs>
  <cellStyles count="6">
    <cellStyle name="Comma" xfId="2" builtinId="3"/>
    <cellStyle name="Hyperlink" xfId="5" builtinId="8"/>
    <cellStyle name="Normal" xfId="0" builtinId="0"/>
    <cellStyle name="Normal 2" xfId="4" xr:uid="{C8EF055E-DEDE-4B89-97AD-E88B375AD5BC}"/>
    <cellStyle name="Normal 2 8" xfId="3"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J77"/>
  <sheetViews>
    <sheetView tabSelected="1" workbookViewId="0"/>
  </sheetViews>
  <sheetFormatPr defaultColWidth="8.7109375" defaultRowHeight="14.25" x14ac:dyDescent="0.2"/>
  <cols>
    <col min="1" max="2" width="8.7109375" style="86"/>
    <col min="3" max="3" width="5.85546875" style="86" customWidth="1"/>
    <col min="4" max="4" width="54.140625" style="86" customWidth="1"/>
    <col min="5" max="5" width="14.85546875" style="86" bestFit="1" customWidth="1"/>
    <col min="6" max="6" width="28.42578125" style="86" bestFit="1" customWidth="1"/>
    <col min="7" max="7" width="10.5703125" style="86" customWidth="1"/>
    <col min="8" max="8" width="31.7109375" style="86" customWidth="1"/>
    <col min="9" max="16384" width="8.7109375" style="86"/>
  </cols>
  <sheetData>
    <row r="1" spans="1:9" x14ac:dyDescent="0.2">
      <c r="A1" s="83"/>
    </row>
    <row r="2" spans="1:9" ht="29.45" customHeight="1" x14ac:dyDescent="0.2">
      <c r="A2" s="148" t="s">
        <v>299</v>
      </c>
      <c r="B2" s="148"/>
      <c r="C2" s="148"/>
      <c r="D2" s="148"/>
      <c r="E2" s="148"/>
      <c r="F2" s="148"/>
      <c r="H2" s="134" t="s">
        <v>331</v>
      </c>
      <c r="I2" s="134"/>
    </row>
    <row r="3" spans="1:9" ht="15" x14ac:dyDescent="0.25">
      <c r="A3" s="114"/>
      <c r="B3" s="115"/>
      <c r="C3" s="115"/>
      <c r="D3" s="115"/>
      <c r="E3" s="115"/>
      <c r="F3" s="115"/>
      <c r="H3" s="107"/>
      <c r="I3" s="107"/>
    </row>
    <row r="4" spans="1:9" x14ac:dyDescent="0.2">
      <c r="A4" s="84"/>
      <c r="B4" s="84"/>
      <c r="C4" s="84"/>
      <c r="D4" s="84"/>
      <c r="E4" s="84"/>
      <c r="F4" s="84"/>
    </row>
    <row r="5" spans="1:9" ht="15.75" x14ac:dyDescent="0.25">
      <c r="A5" s="149" t="s">
        <v>277</v>
      </c>
      <c r="B5" s="149"/>
      <c r="C5" s="149"/>
      <c r="D5" s="149"/>
      <c r="E5" s="149"/>
      <c r="F5" s="149"/>
      <c r="H5" s="148" t="s">
        <v>332</v>
      </c>
      <c r="I5" s="148"/>
    </row>
    <row r="6" spans="1:9" ht="14.45" customHeight="1" x14ac:dyDescent="0.2">
      <c r="A6" s="133" t="s">
        <v>308</v>
      </c>
      <c r="B6" s="133"/>
      <c r="C6" s="133"/>
      <c r="D6" s="133"/>
      <c r="E6" s="133"/>
      <c r="F6" s="133"/>
      <c r="H6" s="148"/>
      <c r="I6" s="148"/>
    </row>
    <row r="7" spans="1:9" x14ac:dyDescent="0.2">
      <c r="A7" s="133"/>
      <c r="B7" s="133"/>
      <c r="C7" s="133"/>
      <c r="D7" s="133"/>
      <c r="E7" s="133"/>
      <c r="F7" s="133"/>
      <c r="H7" s="210" t="s">
        <v>333</v>
      </c>
      <c r="I7" s="105"/>
    </row>
    <row r="8" spans="1:9" x14ac:dyDescent="0.2">
      <c r="A8" s="133"/>
      <c r="B8" s="133"/>
      <c r="C8" s="133"/>
      <c r="D8" s="133"/>
      <c r="E8" s="133"/>
      <c r="F8" s="133"/>
      <c r="H8" s="210" t="s">
        <v>334</v>
      </c>
      <c r="I8" s="105"/>
    </row>
    <row r="9" spans="1:9" x14ac:dyDescent="0.2">
      <c r="A9" s="133"/>
      <c r="B9" s="133"/>
      <c r="C9" s="133"/>
      <c r="D9" s="133"/>
      <c r="E9" s="133"/>
      <c r="F9" s="133"/>
    </row>
    <row r="10" spans="1:9" x14ac:dyDescent="0.2">
      <c r="A10" s="133"/>
      <c r="B10" s="133"/>
      <c r="C10" s="133"/>
      <c r="D10" s="133"/>
      <c r="E10" s="133"/>
      <c r="F10" s="133"/>
    </row>
    <row r="11" spans="1:9" x14ac:dyDescent="0.2">
      <c r="A11" s="133"/>
      <c r="B11" s="133"/>
      <c r="C11" s="133"/>
      <c r="D11" s="133"/>
      <c r="E11" s="133"/>
      <c r="F11" s="133"/>
    </row>
    <row r="12" spans="1:9" x14ac:dyDescent="0.2">
      <c r="A12" s="133"/>
      <c r="B12" s="133"/>
      <c r="C12" s="133"/>
      <c r="D12" s="133"/>
      <c r="E12" s="133"/>
      <c r="F12" s="133"/>
    </row>
    <row r="13" spans="1:9" x14ac:dyDescent="0.2">
      <c r="A13" s="133"/>
      <c r="B13" s="133"/>
      <c r="C13" s="133"/>
      <c r="D13" s="133"/>
      <c r="E13" s="133"/>
      <c r="F13" s="133"/>
    </row>
    <row r="14" spans="1:9" x14ac:dyDescent="0.2">
      <c r="A14" s="133"/>
      <c r="B14" s="133"/>
      <c r="C14" s="133"/>
      <c r="D14" s="133"/>
      <c r="E14" s="133"/>
      <c r="F14" s="133"/>
    </row>
    <row r="15" spans="1:9" x14ac:dyDescent="0.2">
      <c r="A15" s="133"/>
      <c r="B15" s="133"/>
      <c r="C15" s="133"/>
      <c r="D15" s="133"/>
      <c r="E15" s="133"/>
      <c r="F15" s="133"/>
    </row>
    <row r="16" spans="1:9" x14ac:dyDescent="0.2">
      <c r="A16" s="133"/>
      <c r="B16" s="133"/>
      <c r="C16" s="133"/>
      <c r="D16" s="133"/>
      <c r="E16" s="133"/>
      <c r="F16" s="133"/>
    </row>
    <row r="17" spans="1:8" ht="18" customHeight="1" x14ac:dyDescent="0.2">
      <c r="A17" s="133"/>
      <c r="B17" s="133"/>
      <c r="C17" s="133"/>
      <c r="D17" s="133"/>
      <c r="E17" s="133"/>
      <c r="F17" s="133"/>
    </row>
    <row r="18" spans="1:8" ht="19.5" customHeight="1" x14ac:dyDescent="0.2">
      <c r="A18" s="133"/>
      <c r="B18" s="133"/>
      <c r="C18" s="133"/>
      <c r="D18" s="133"/>
      <c r="E18" s="133"/>
      <c r="F18" s="133"/>
    </row>
    <row r="19" spans="1:8" x14ac:dyDescent="0.2">
      <c r="A19" s="150"/>
      <c r="B19" s="150"/>
      <c r="C19" s="150"/>
      <c r="D19" s="150"/>
      <c r="E19" s="150"/>
      <c r="F19" s="150"/>
    </row>
    <row r="20" spans="1:8" ht="15.75" x14ac:dyDescent="0.25">
      <c r="A20" s="149" t="s">
        <v>278</v>
      </c>
      <c r="B20" s="149"/>
      <c r="C20" s="149"/>
      <c r="D20" s="149"/>
      <c r="E20" s="149"/>
      <c r="F20" s="149"/>
    </row>
    <row r="21" spans="1:8" x14ac:dyDescent="0.2">
      <c r="A21" s="142" t="s">
        <v>322</v>
      </c>
      <c r="B21" s="142"/>
      <c r="C21" s="142"/>
      <c r="D21" s="142"/>
      <c r="E21" s="142"/>
      <c r="F21" s="143"/>
      <c r="H21" s="105"/>
    </row>
    <row r="22" spans="1:8" x14ac:dyDescent="0.2">
      <c r="A22" s="144"/>
      <c r="B22" s="144"/>
      <c r="C22" s="144"/>
      <c r="D22" s="144"/>
      <c r="E22" s="144"/>
      <c r="F22" s="145"/>
    </row>
    <row r="23" spans="1:8" x14ac:dyDescent="0.2">
      <c r="A23" s="144"/>
      <c r="B23" s="144"/>
      <c r="C23" s="144"/>
      <c r="D23" s="144"/>
      <c r="E23" s="144"/>
      <c r="F23" s="145"/>
    </row>
    <row r="24" spans="1:8" x14ac:dyDescent="0.2">
      <c r="A24" s="144"/>
      <c r="B24" s="144"/>
      <c r="C24" s="144"/>
      <c r="D24" s="144"/>
      <c r="E24" s="144"/>
      <c r="F24" s="145"/>
    </row>
    <row r="25" spans="1:8" x14ac:dyDescent="0.2">
      <c r="A25" s="144"/>
      <c r="B25" s="144"/>
      <c r="C25" s="144"/>
      <c r="D25" s="144"/>
      <c r="E25" s="144"/>
      <c r="F25" s="145"/>
    </row>
    <row r="26" spans="1:8" x14ac:dyDescent="0.2">
      <c r="A26" s="144"/>
      <c r="B26" s="144"/>
      <c r="C26" s="144"/>
      <c r="D26" s="144"/>
      <c r="E26" s="144"/>
      <c r="F26" s="145"/>
    </row>
    <row r="27" spans="1:8" x14ac:dyDescent="0.2">
      <c r="A27" s="144"/>
      <c r="B27" s="144"/>
      <c r="C27" s="144"/>
      <c r="D27" s="144"/>
      <c r="E27" s="144"/>
      <c r="F27" s="145"/>
    </row>
    <row r="28" spans="1:8" x14ac:dyDescent="0.2">
      <c r="A28" s="144"/>
      <c r="B28" s="144"/>
      <c r="C28" s="144"/>
      <c r="D28" s="144"/>
      <c r="E28" s="144"/>
      <c r="F28" s="145"/>
    </row>
    <row r="29" spans="1:8" x14ac:dyDescent="0.2">
      <c r="A29" s="144"/>
      <c r="B29" s="144"/>
      <c r="C29" s="144"/>
      <c r="D29" s="144"/>
      <c r="E29" s="144"/>
      <c r="F29" s="145"/>
    </row>
    <row r="30" spans="1:8" x14ac:dyDescent="0.2">
      <c r="A30" s="144"/>
      <c r="B30" s="144"/>
      <c r="C30" s="144"/>
      <c r="D30" s="144"/>
      <c r="E30" s="144"/>
      <c r="F30" s="145"/>
    </row>
    <row r="31" spans="1:8" x14ac:dyDescent="0.2">
      <c r="A31" s="144"/>
      <c r="B31" s="144"/>
      <c r="C31" s="144"/>
      <c r="D31" s="144"/>
      <c r="E31" s="144"/>
      <c r="F31" s="145"/>
    </row>
    <row r="32" spans="1:8" x14ac:dyDescent="0.2">
      <c r="A32" s="144"/>
      <c r="B32" s="144"/>
      <c r="C32" s="144"/>
      <c r="D32" s="144"/>
      <c r="E32" s="144"/>
      <c r="F32" s="145"/>
    </row>
    <row r="33" spans="1:8" x14ac:dyDescent="0.2">
      <c r="A33" s="144"/>
      <c r="B33" s="144"/>
      <c r="C33" s="144"/>
      <c r="D33" s="144"/>
      <c r="E33" s="144"/>
      <c r="F33" s="145"/>
    </row>
    <row r="34" spans="1:8" x14ac:dyDescent="0.2">
      <c r="A34" s="144"/>
      <c r="B34" s="144"/>
      <c r="C34" s="144"/>
      <c r="D34" s="144"/>
      <c r="E34" s="144"/>
      <c r="F34" s="145"/>
    </row>
    <row r="35" spans="1:8" x14ac:dyDescent="0.2">
      <c r="A35" s="144"/>
      <c r="B35" s="144"/>
      <c r="C35" s="144"/>
      <c r="D35" s="144"/>
      <c r="E35" s="144"/>
      <c r="F35" s="145"/>
    </row>
    <row r="36" spans="1:8" x14ac:dyDescent="0.2">
      <c r="A36" s="144"/>
      <c r="B36" s="144"/>
      <c r="C36" s="144"/>
      <c r="D36" s="144"/>
      <c r="E36" s="144"/>
      <c r="F36" s="145"/>
    </row>
    <row r="37" spans="1:8" x14ac:dyDescent="0.2">
      <c r="A37" s="144"/>
      <c r="B37" s="144"/>
      <c r="C37" s="144"/>
      <c r="D37" s="144"/>
      <c r="E37" s="144"/>
      <c r="F37" s="145"/>
    </row>
    <row r="38" spans="1:8" x14ac:dyDescent="0.2">
      <c r="A38" s="144"/>
      <c r="B38" s="144"/>
      <c r="C38" s="144"/>
      <c r="D38" s="144"/>
      <c r="E38" s="144"/>
      <c r="F38" s="145"/>
    </row>
    <row r="39" spans="1:8" x14ac:dyDescent="0.2">
      <c r="A39" s="144"/>
      <c r="B39" s="144"/>
      <c r="C39" s="144"/>
      <c r="D39" s="144"/>
      <c r="E39" s="144"/>
      <c r="F39" s="145"/>
    </row>
    <row r="40" spans="1:8" x14ac:dyDescent="0.2">
      <c r="A40" s="144"/>
      <c r="B40" s="144"/>
      <c r="C40" s="144"/>
      <c r="D40" s="144"/>
      <c r="E40" s="144"/>
      <c r="F40" s="145"/>
    </row>
    <row r="41" spans="1:8" x14ac:dyDescent="0.2">
      <c r="A41" s="144"/>
      <c r="B41" s="144"/>
      <c r="C41" s="144"/>
      <c r="D41" s="144"/>
      <c r="E41" s="144"/>
      <c r="F41" s="145"/>
    </row>
    <row r="42" spans="1:8" x14ac:dyDescent="0.2">
      <c r="A42" s="144"/>
      <c r="B42" s="144"/>
      <c r="C42" s="144"/>
      <c r="D42" s="144"/>
      <c r="E42" s="144"/>
      <c r="F42" s="145"/>
    </row>
    <row r="43" spans="1:8" x14ac:dyDescent="0.2">
      <c r="A43" s="144"/>
      <c r="B43" s="144"/>
      <c r="C43" s="144"/>
      <c r="D43" s="144"/>
      <c r="E43" s="144"/>
      <c r="F43" s="145"/>
    </row>
    <row r="44" spans="1:8" x14ac:dyDescent="0.2">
      <c r="A44" s="144"/>
      <c r="B44" s="144"/>
      <c r="C44" s="144"/>
      <c r="D44" s="144"/>
      <c r="E44" s="144"/>
      <c r="F44" s="145"/>
      <c r="H44" s="105"/>
    </row>
    <row r="45" spans="1:8" x14ac:dyDescent="0.2">
      <c r="A45" s="144"/>
      <c r="B45" s="144"/>
      <c r="C45" s="144"/>
      <c r="D45" s="144"/>
      <c r="E45" s="144"/>
      <c r="F45" s="145"/>
    </row>
    <row r="46" spans="1:8" x14ac:dyDescent="0.2">
      <c r="A46" s="144"/>
      <c r="B46" s="144"/>
      <c r="C46" s="144"/>
      <c r="D46" s="144"/>
      <c r="E46" s="144"/>
      <c r="F46" s="145"/>
    </row>
    <row r="47" spans="1:8" x14ac:dyDescent="0.2">
      <c r="A47" s="144"/>
      <c r="B47" s="144"/>
      <c r="C47" s="144"/>
      <c r="D47" s="144"/>
      <c r="E47" s="144"/>
      <c r="F47" s="145"/>
    </row>
    <row r="48" spans="1:8" x14ac:dyDescent="0.2">
      <c r="A48" s="144"/>
      <c r="B48" s="144"/>
      <c r="C48" s="144"/>
      <c r="D48" s="144"/>
      <c r="E48" s="144"/>
      <c r="F48" s="145"/>
    </row>
    <row r="49" spans="1:10" x14ac:dyDescent="0.2">
      <c r="A49" s="144"/>
      <c r="B49" s="144"/>
      <c r="C49" s="144"/>
      <c r="D49" s="144"/>
      <c r="E49" s="144"/>
      <c r="F49" s="145"/>
    </row>
    <row r="50" spans="1:10" x14ac:dyDescent="0.2">
      <c r="A50" s="144"/>
      <c r="B50" s="144"/>
      <c r="C50" s="144"/>
      <c r="D50" s="144"/>
      <c r="E50" s="144"/>
      <c r="F50" s="145"/>
    </row>
    <row r="51" spans="1:10" x14ac:dyDescent="0.2">
      <c r="A51" s="144"/>
      <c r="B51" s="144"/>
      <c r="C51" s="144"/>
      <c r="D51" s="144"/>
      <c r="E51" s="144"/>
      <c r="F51" s="145"/>
    </row>
    <row r="52" spans="1:10" ht="21" customHeight="1" x14ac:dyDescent="0.2">
      <c r="A52" s="146"/>
      <c r="B52" s="146"/>
      <c r="C52" s="146"/>
      <c r="D52" s="146"/>
      <c r="E52" s="146"/>
      <c r="F52" s="147"/>
    </row>
    <row r="53" spans="1:10" ht="15" x14ac:dyDescent="0.2">
      <c r="A53" s="119"/>
      <c r="B53" s="119"/>
      <c r="C53" s="119"/>
      <c r="D53" s="119"/>
      <c r="E53" s="119"/>
      <c r="F53" s="119"/>
    </row>
    <row r="54" spans="1:10" ht="15.75" x14ac:dyDescent="0.25">
      <c r="A54" s="116" t="s">
        <v>309</v>
      </c>
      <c r="B54" s="117"/>
      <c r="C54" s="117"/>
      <c r="D54" s="117"/>
      <c r="E54" s="117"/>
      <c r="F54" s="118"/>
    </row>
    <row r="55" spans="1:10" x14ac:dyDescent="0.2">
      <c r="A55" s="122"/>
      <c r="B55" s="123" t="s">
        <v>281</v>
      </c>
      <c r="C55" s="123"/>
      <c r="D55" s="123"/>
      <c r="E55" s="123"/>
      <c r="F55" s="123"/>
    </row>
    <row r="56" spans="1:10" x14ac:dyDescent="0.2">
      <c r="A56" s="122"/>
      <c r="B56" s="123"/>
      <c r="C56" s="123"/>
      <c r="D56" s="123"/>
      <c r="E56" s="123"/>
      <c r="F56" s="123"/>
    </row>
    <row r="57" spans="1:10" x14ac:dyDescent="0.2">
      <c r="A57" s="124"/>
      <c r="B57" s="126" t="s">
        <v>282</v>
      </c>
      <c r="C57" s="127"/>
      <c r="D57" s="127"/>
      <c r="E57" s="127"/>
      <c r="F57" s="128"/>
    </row>
    <row r="58" spans="1:10" x14ac:dyDescent="0.2">
      <c r="A58" s="125"/>
      <c r="B58" s="129"/>
      <c r="C58" s="130"/>
      <c r="D58" s="130"/>
      <c r="E58" s="130"/>
      <c r="F58" s="131"/>
    </row>
    <row r="59" spans="1:10" x14ac:dyDescent="0.2">
      <c r="A59" s="132"/>
      <c r="B59" s="133" t="s">
        <v>283</v>
      </c>
      <c r="C59" s="133"/>
      <c r="D59" s="133"/>
      <c r="E59" s="133"/>
      <c r="F59" s="133"/>
    </row>
    <row r="60" spans="1:10" x14ac:dyDescent="0.2">
      <c r="A60" s="132"/>
      <c r="B60" s="133"/>
      <c r="C60" s="133"/>
      <c r="D60" s="133"/>
      <c r="E60" s="133"/>
      <c r="F60" s="133"/>
    </row>
    <row r="61" spans="1:10" x14ac:dyDescent="0.2">
      <c r="A61" s="84"/>
      <c r="B61" s="84"/>
      <c r="C61" s="84"/>
      <c r="D61" s="84"/>
      <c r="E61" s="84"/>
      <c r="F61" s="84"/>
    </row>
    <row r="62" spans="1:10" ht="18" x14ac:dyDescent="0.25">
      <c r="A62" s="84"/>
      <c r="B62" s="84"/>
      <c r="C62" s="110" t="s">
        <v>284</v>
      </c>
      <c r="D62" s="29"/>
      <c r="E62" s="29"/>
      <c r="F62" s="29"/>
      <c r="G62" s="29"/>
      <c r="H62" s="29"/>
      <c r="I62" s="29"/>
      <c r="J62" s="29"/>
    </row>
    <row r="64" spans="1:10" x14ac:dyDescent="0.2">
      <c r="C64" s="69" t="s">
        <v>239</v>
      </c>
      <c r="D64" s="87"/>
      <c r="E64" s="87"/>
      <c r="F64" s="87"/>
    </row>
    <row r="65" spans="3:10" x14ac:dyDescent="0.2">
      <c r="D65" s="91" t="s">
        <v>240</v>
      </c>
      <c r="E65" s="91" t="s">
        <v>241</v>
      </c>
      <c r="F65" s="91" t="s">
        <v>242</v>
      </c>
      <c r="H65" s="108" t="s">
        <v>290</v>
      </c>
      <c r="I65" s="109"/>
      <c r="J65" s="109"/>
    </row>
    <row r="66" spans="3:10" x14ac:dyDescent="0.2">
      <c r="D66" s="51" t="s">
        <v>243</v>
      </c>
      <c r="E66" s="92">
        <v>1.9199999999999998E-2</v>
      </c>
      <c r="F66" s="120" t="s">
        <v>312</v>
      </c>
      <c r="G66" s="120"/>
      <c r="H66" s="121" t="s">
        <v>311</v>
      </c>
      <c r="I66" s="121"/>
      <c r="J66" s="121"/>
    </row>
    <row r="67" spans="3:10" x14ac:dyDescent="0.2">
      <c r="D67" s="51" t="s">
        <v>310</v>
      </c>
      <c r="H67" s="121"/>
      <c r="I67" s="121"/>
      <c r="J67" s="121"/>
    </row>
    <row r="69" spans="3:10" x14ac:dyDescent="0.2">
      <c r="C69" s="69" t="s">
        <v>316</v>
      </c>
    </row>
    <row r="70" spans="3:10" ht="18" x14ac:dyDescent="0.25">
      <c r="C70" s="88"/>
      <c r="D70" s="51"/>
      <c r="E70" s="71" t="s">
        <v>244</v>
      </c>
      <c r="F70" s="71" t="s">
        <v>245</v>
      </c>
      <c r="G70" s="138" t="s">
        <v>290</v>
      </c>
      <c r="H70" s="139"/>
      <c r="I70" s="139"/>
      <c r="J70" s="140"/>
    </row>
    <row r="71" spans="3:10" x14ac:dyDescent="0.2">
      <c r="C71" s="98" t="s">
        <v>285</v>
      </c>
      <c r="D71" s="93"/>
      <c r="E71" s="136" t="s">
        <v>323</v>
      </c>
      <c r="F71" s="137"/>
      <c r="G71" s="141"/>
      <c r="H71" s="141"/>
      <c r="I71" s="141"/>
      <c r="J71" s="141"/>
    </row>
    <row r="72" spans="3:10" ht="27.95" customHeight="1" x14ac:dyDescent="0.25">
      <c r="C72" s="89"/>
      <c r="D72" s="94" t="s">
        <v>301</v>
      </c>
      <c r="E72" s="99">
        <v>44000</v>
      </c>
      <c r="F72" s="100" t="s">
        <v>246</v>
      </c>
      <c r="G72" s="123" t="s">
        <v>314</v>
      </c>
      <c r="H72" s="123"/>
      <c r="I72" s="123"/>
      <c r="J72" s="123"/>
    </row>
    <row r="73" spans="3:10" ht="40.5" customHeight="1" x14ac:dyDescent="0.25">
      <c r="C73" s="89"/>
      <c r="D73" s="94" t="s">
        <v>286</v>
      </c>
      <c r="E73" s="101">
        <v>1.8050472000000002</v>
      </c>
      <c r="F73" s="22" t="s">
        <v>248</v>
      </c>
      <c r="G73" s="123" t="s">
        <v>315</v>
      </c>
      <c r="H73" s="123"/>
      <c r="I73" s="123"/>
      <c r="J73" s="123"/>
    </row>
    <row r="74" spans="3:10" ht="41.1" customHeight="1" x14ac:dyDescent="0.25">
      <c r="C74" s="89"/>
      <c r="D74" s="94" t="s">
        <v>287</v>
      </c>
      <c r="E74" s="101">
        <v>2.2568868000000006</v>
      </c>
      <c r="F74" s="22" t="s">
        <v>248</v>
      </c>
      <c r="G74" s="123" t="s">
        <v>315</v>
      </c>
      <c r="H74" s="123"/>
      <c r="I74" s="123"/>
      <c r="J74" s="123"/>
    </row>
    <row r="75" spans="3:10" ht="15" x14ac:dyDescent="0.25">
      <c r="C75" s="90"/>
      <c r="D75" s="94" t="s">
        <v>288</v>
      </c>
      <c r="E75" s="95">
        <v>10.924027882038667</v>
      </c>
      <c r="F75" s="96" t="s">
        <v>247</v>
      </c>
      <c r="G75" s="123" t="s">
        <v>313</v>
      </c>
      <c r="H75" s="123"/>
      <c r="I75" s="123"/>
      <c r="J75" s="123"/>
    </row>
    <row r="76" spans="3:10" ht="15" x14ac:dyDescent="0.25">
      <c r="C76" s="90"/>
      <c r="D76" s="94" t="s">
        <v>289</v>
      </c>
      <c r="E76" s="97">
        <v>83954.340000000011</v>
      </c>
      <c r="F76" s="96" t="s">
        <v>249</v>
      </c>
      <c r="G76" s="123" t="s">
        <v>313</v>
      </c>
      <c r="H76" s="123"/>
      <c r="I76" s="123"/>
      <c r="J76" s="123"/>
    </row>
    <row r="77" spans="3:10" x14ac:dyDescent="0.2">
      <c r="D77" s="135"/>
      <c r="E77" s="135"/>
      <c r="F77" s="135"/>
      <c r="G77" s="135"/>
      <c r="H77" s="135"/>
      <c r="I77" s="135"/>
    </row>
  </sheetData>
  <mergeCells count="28">
    <mergeCell ref="H2:I2"/>
    <mergeCell ref="G74:J74"/>
    <mergeCell ref="G75:J75"/>
    <mergeCell ref="G76:J76"/>
    <mergeCell ref="D77:I77"/>
    <mergeCell ref="E71:F71"/>
    <mergeCell ref="G70:J70"/>
    <mergeCell ref="G71:J71"/>
    <mergeCell ref="G72:J72"/>
    <mergeCell ref="G73:J73"/>
    <mergeCell ref="A21:F52"/>
    <mergeCell ref="A2:F2"/>
    <mergeCell ref="A5:F5"/>
    <mergeCell ref="A6:F18"/>
    <mergeCell ref="A19:F19"/>
    <mergeCell ref="A20:F20"/>
    <mergeCell ref="A3:F3"/>
    <mergeCell ref="A54:F54"/>
    <mergeCell ref="A53:F53"/>
    <mergeCell ref="F66:G66"/>
    <mergeCell ref="H66:J67"/>
    <mergeCell ref="A55:A56"/>
    <mergeCell ref="B55:F56"/>
    <mergeCell ref="A57:A58"/>
    <mergeCell ref="B57:F58"/>
    <mergeCell ref="A59:A60"/>
    <mergeCell ref="B59:F60"/>
    <mergeCell ref="H5:I6"/>
  </mergeCells>
  <hyperlinks>
    <hyperlink ref="H8" r:id="rId1" xr:uid="{FC39D28A-844E-409B-ACDC-E9394E2E3D41}"/>
    <hyperlink ref="H7" r:id="rId2" xr:uid="{6A5FC42E-155E-4D76-9AC2-B9097479AF2C}"/>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ACFC-4FB3-4123-B132-0A589E5C1BE9}">
  <sheetPr>
    <tabColor theme="8"/>
  </sheetPr>
  <dimension ref="A1:W36"/>
  <sheetViews>
    <sheetView zoomScaleNormal="100" workbookViewId="0">
      <selection activeCell="A2" sqref="A2"/>
    </sheetView>
  </sheetViews>
  <sheetFormatPr defaultColWidth="8.7109375" defaultRowHeight="12.75" x14ac:dyDescent="0.2"/>
  <cols>
    <col min="1" max="1" width="48.140625" style="1" customWidth="1"/>
    <col min="2" max="2" width="17.5703125" style="51" bestFit="1" customWidth="1"/>
    <col min="3" max="9" width="17.5703125" style="51" customWidth="1"/>
    <col min="10" max="10" width="45.28515625" style="51" customWidth="1"/>
    <col min="11" max="11" width="59.28515625" style="1" customWidth="1"/>
    <col min="12" max="16384" width="8.7109375" style="51"/>
  </cols>
  <sheetData>
    <row r="1" spans="1:23" ht="33.6" customHeight="1" x14ac:dyDescent="0.25">
      <c r="A1" s="152" t="s">
        <v>328</v>
      </c>
      <c r="B1" s="152"/>
      <c r="C1" s="152"/>
      <c r="D1" s="152"/>
      <c r="E1" s="152"/>
      <c r="F1" s="152"/>
      <c r="G1" s="152"/>
      <c r="H1" s="152"/>
      <c r="I1" s="152"/>
      <c r="J1" s="152"/>
      <c r="K1" s="153"/>
    </row>
    <row r="2" spans="1:23" s="53" customFormat="1" ht="18" x14ac:dyDescent="0.25">
      <c r="A2" s="29" t="s">
        <v>292</v>
      </c>
      <c r="B2" s="52"/>
      <c r="C2" s="52"/>
      <c r="D2" s="52"/>
      <c r="E2" s="52"/>
      <c r="F2" s="52"/>
      <c r="G2" s="52"/>
      <c r="H2" s="52"/>
      <c r="I2" s="52"/>
      <c r="J2" s="29"/>
      <c r="K2" s="65"/>
    </row>
    <row r="3" spans="1:23" s="54" customFormat="1" x14ac:dyDescent="0.2">
      <c r="A3" s="161"/>
      <c r="B3" s="138" t="s">
        <v>271</v>
      </c>
      <c r="C3" s="139"/>
      <c r="D3" s="139"/>
      <c r="E3" s="139"/>
      <c r="F3" s="139"/>
      <c r="G3" s="139"/>
      <c r="H3" s="139"/>
      <c r="I3" s="140"/>
      <c r="J3" s="159" t="s">
        <v>27</v>
      </c>
      <c r="K3" s="65"/>
    </row>
    <row r="4" spans="1:23" s="54" customFormat="1" x14ac:dyDescent="0.2">
      <c r="A4" s="162"/>
      <c r="B4" s="68" t="s">
        <v>262</v>
      </c>
      <c r="C4" s="68" t="s">
        <v>263</v>
      </c>
      <c r="D4" s="68" t="s">
        <v>264</v>
      </c>
      <c r="E4" s="68" t="s">
        <v>265</v>
      </c>
      <c r="F4" s="68" t="s">
        <v>266</v>
      </c>
      <c r="G4" s="68" t="s">
        <v>267</v>
      </c>
      <c r="H4" s="68" t="s">
        <v>268</v>
      </c>
      <c r="I4" s="68" t="s">
        <v>269</v>
      </c>
      <c r="J4" s="160"/>
      <c r="K4" s="65"/>
    </row>
    <row r="5" spans="1:23" ht="30.95" customHeight="1" x14ac:dyDescent="0.2">
      <c r="A5" s="19" t="s">
        <v>325</v>
      </c>
      <c r="B5" s="76"/>
      <c r="C5" s="76"/>
      <c r="D5" s="76"/>
      <c r="E5" s="76"/>
      <c r="F5" s="76"/>
      <c r="G5" s="76"/>
      <c r="H5" s="76"/>
      <c r="I5" s="76"/>
      <c r="J5" s="13" t="s">
        <v>273</v>
      </c>
      <c r="K5" s="51"/>
    </row>
    <row r="6" spans="1:23" x14ac:dyDescent="0.2">
      <c r="K6" s="6"/>
    </row>
    <row r="7" spans="1:23" ht="18" x14ac:dyDescent="0.25">
      <c r="A7" s="29" t="s">
        <v>293</v>
      </c>
      <c r="B7" s="55"/>
      <c r="C7" s="55"/>
      <c r="D7" s="55"/>
      <c r="E7" s="55"/>
      <c r="F7" s="55"/>
      <c r="G7" s="55"/>
      <c r="H7" s="55"/>
      <c r="I7" s="55"/>
      <c r="J7" s="56"/>
      <c r="K7" s="51"/>
    </row>
    <row r="8" spans="1:23" s="54" customFormat="1" x14ac:dyDescent="0.2">
      <c r="A8" s="7" t="s">
        <v>0</v>
      </c>
      <c r="B8" s="151" t="s">
        <v>46</v>
      </c>
      <c r="C8" s="151"/>
      <c r="D8" s="151"/>
      <c r="E8" s="151"/>
      <c r="F8" s="151"/>
      <c r="G8" s="151"/>
      <c r="H8" s="151"/>
      <c r="I8" s="151"/>
      <c r="J8" s="75" t="s">
        <v>270</v>
      </c>
      <c r="K8" s="51"/>
    </row>
    <row r="9" spans="1:23" s="69" customFormat="1" x14ac:dyDescent="0.2">
      <c r="A9" s="7"/>
      <c r="B9" s="68" t="s">
        <v>262</v>
      </c>
      <c r="C9" s="68" t="s">
        <v>263</v>
      </c>
      <c r="D9" s="68" t="s">
        <v>264</v>
      </c>
      <c r="E9" s="68" t="s">
        <v>265</v>
      </c>
      <c r="F9" s="68" t="s">
        <v>266</v>
      </c>
      <c r="G9" s="68" t="s">
        <v>267</v>
      </c>
      <c r="H9" s="68" t="s">
        <v>268</v>
      </c>
      <c r="I9" s="68" t="s">
        <v>269</v>
      </c>
      <c r="J9" s="75"/>
      <c r="K9" s="51"/>
    </row>
    <row r="10" spans="1:23" x14ac:dyDescent="0.2">
      <c r="A10" s="49" t="s">
        <v>272</v>
      </c>
      <c r="B10" s="74"/>
      <c r="C10" s="74"/>
      <c r="D10" s="74"/>
      <c r="E10" s="74"/>
      <c r="F10" s="74"/>
      <c r="G10" s="74"/>
      <c r="H10" s="74"/>
      <c r="I10" s="74"/>
      <c r="J10" s="8" t="s">
        <v>237</v>
      </c>
      <c r="K10" s="51"/>
    </row>
    <row r="11" spans="1:23" x14ac:dyDescent="0.2">
      <c r="A11" s="49" t="s">
        <v>251</v>
      </c>
      <c r="B11" s="74"/>
      <c r="C11" s="74"/>
      <c r="D11" s="74"/>
      <c r="E11" s="74"/>
      <c r="F11" s="74"/>
      <c r="G11" s="74"/>
      <c r="H11" s="74"/>
      <c r="I11" s="74"/>
      <c r="J11" s="8" t="s">
        <v>253</v>
      </c>
      <c r="K11" s="51"/>
    </row>
    <row r="12" spans="1:23" x14ac:dyDescent="0.2">
      <c r="A12" s="61" t="s">
        <v>252</v>
      </c>
      <c r="B12" s="74"/>
      <c r="C12" s="74"/>
      <c r="D12" s="74"/>
      <c r="E12" s="74"/>
      <c r="F12" s="74"/>
      <c r="G12" s="74"/>
      <c r="H12" s="74"/>
      <c r="I12" s="74"/>
      <c r="J12" s="8" t="s">
        <v>254</v>
      </c>
      <c r="K12" s="51"/>
      <c r="W12" s="58"/>
    </row>
    <row r="13" spans="1:23" x14ac:dyDescent="0.2">
      <c r="A13" s="49" t="s">
        <v>238</v>
      </c>
      <c r="B13" s="74"/>
      <c r="C13" s="74"/>
      <c r="D13" s="74"/>
      <c r="E13" s="74"/>
      <c r="F13" s="74"/>
      <c r="G13" s="74"/>
      <c r="H13" s="74"/>
      <c r="I13" s="74"/>
      <c r="J13" s="8" t="s">
        <v>302</v>
      </c>
      <c r="K13" s="51"/>
      <c r="W13" s="58"/>
    </row>
    <row r="14" spans="1:23" x14ac:dyDescent="0.2">
      <c r="A14" s="49" t="s">
        <v>280</v>
      </c>
      <c r="B14" s="74"/>
      <c r="C14" s="74"/>
      <c r="D14" s="74"/>
      <c r="E14" s="74"/>
      <c r="F14" s="74"/>
      <c r="G14" s="74"/>
      <c r="H14" s="74"/>
      <c r="I14" s="74"/>
      <c r="J14" s="8" t="s">
        <v>279</v>
      </c>
      <c r="K14" s="51"/>
    </row>
    <row r="15" spans="1:23" x14ac:dyDescent="0.2">
      <c r="K15" s="6"/>
    </row>
    <row r="16" spans="1:23" ht="18" x14ac:dyDescent="0.25">
      <c r="A16" s="29" t="s">
        <v>294</v>
      </c>
      <c r="B16" s="55"/>
      <c r="C16" s="55"/>
      <c r="D16" s="55"/>
      <c r="E16" s="55"/>
      <c r="F16" s="55"/>
      <c r="G16" s="55"/>
      <c r="H16" s="55"/>
      <c r="I16" s="55"/>
      <c r="J16" s="56"/>
      <c r="K16" s="31"/>
    </row>
    <row r="17" spans="1:11" s="54" customFormat="1" x14ac:dyDescent="0.2">
      <c r="A17" s="7" t="s">
        <v>0</v>
      </c>
      <c r="B17" s="151" t="s">
        <v>271</v>
      </c>
      <c r="C17" s="151"/>
      <c r="D17" s="151"/>
      <c r="E17" s="151"/>
      <c r="F17" s="151"/>
      <c r="G17" s="151"/>
      <c r="H17" s="151"/>
      <c r="I17" s="151"/>
      <c r="J17" s="50" t="s">
        <v>250</v>
      </c>
      <c r="K17" s="7" t="s">
        <v>303</v>
      </c>
    </row>
    <row r="18" spans="1:11" s="69" customFormat="1" x14ac:dyDescent="0.2">
      <c r="A18" s="7"/>
      <c r="B18" s="68" t="s">
        <v>262</v>
      </c>
      <c r="C18" s="68" t="s">
        <v>263</v>
      </c>
      <c r="D18" s="68" t="s">
        <v>264</v>
      </c>
      <c r="E18" s="68" t="s">
        <v>265</v>
      </c>
      <c r="F18" s="68" t="s">
        <v>266</v>
      </c>
      <c r="G18" s="68" t="s">
        <v>267</v>
      </c>
      <c r="H18" s="68" t="s">
        <v>268</v>
      </c>
      <c r="I18" s="68" t="s">
        <v>269</v>
      </c>
      <c r="J18" s="68"/>
      <c r="K18" s="7"/>
    </row>
    <row r="19" spans="1:11" ht="114.75" x14ac:dyDescent="0.2">
      <c r="A19" s="49" t="s">
        <v>22</v>
      </c>
      <c r="B19" s="80">
        <f>B10*'Instructions &amp; Reference Data'!$E$72/1000</f>
        <v>0</v>
      </c>
      <c r="C19" s="80">
        <f>C10*'Instructions &amp; Reference Data'!$E$72/1000</f>
        <v>0</v>
      </c>
      <c r="D19" s="80">
        <f>D10*'Instructions &amp; Reference Data'!$E$72/1000</f>
        <v>0</v>
      </c>
      <c r="E19" s="80">
        <f>E10*'Instructions &amp; Reference Data'!$E$72/1000</f>
        <v>0</v>
      </c>
      <c r="F19" s="80">
        <f>F10*'Instructions &amp; Reference Data'!$E$72/1000</f>
        <v>0</v>
      </c>
      <c r="G19" s="80">
        <f>G10*'Instructions &amp; Reference Data'!$E$72/1000</f>
        <v>0</v>
      </c>
      <c r="H19" s="80">
        <f>H10*'Instructions &amp; Reference Data'!$E$72/1000</f>
        <v>0</v>
      </c>
      <c r="I19" s="80">
        <f>I10*'Instructions &amp; Reference Data'!$E$72/1000</f>
        <v>0</v>
      </c>
      <c r="J19" s="77" t="str">
        <f>ROUND('Instructions &amp; Reference Data'!E72,2)&amp;" "&amp;'Instructions &amp; Reference Data'!F72</f>
        <v>44000 kg CH4/dry seal compressor</v>
      </c>
      <c r="K19" s="72" t="s">
        <v>319</v>
      </c>
    </row>
    <row r="20" spans="1:11" ht="89.25" x14ac:dyDescent="0.2">
      <c r="A20" s="8" t="s">
        <v>255</v>
      </c>
      <c r="B20" s="80">
        <f>B11*'Instructions &amp; Reference Data'!$E$73/1000</f>
        <v>0</v>
      </c>
      <c r="C20" s="80">
        <f>C11*'Instructions &amp; Reference Data'!$E$73/1000</f>
        <v>0</v>
      </c>
      <c r="D20" s="80">
        <f>D11*'Instructions &amp; Reference Data'!$E$73/1000</f>
        <v>0</v>
      </c>
      <c r="E20" s="80">
        <f>E11*'Instructions &amp; Reference Data'!$E$73/1000</f>
        <v>0</v>
      </c>
      <c r="F20" s="80">
        <f>F11*'Instructions &amp; Reference Data'!$E$73/1000</f>
        <v>0</v>
      </c>
      <c r="G20" s="80">
        <f>G11*'Instructions &amp; Reference Data'!$E$73/1000</f>
        <v>0</v>
      </c>
      <c r="H20" s="80">
        <f>H11*'Instructions &amp; Reference Data'!$E$73/1000</f>
        <v>0</v>
      </c>
      <c r="I20" s="80">
        <f>I11*'Instructions &amp; Reference Data'!$E$73/1000</f>
        <v>0</v>
      </c>
      <c r="J20" s="78" t="str">
        <f>ROUND('Instructions &amp; Reference Data'!E73,2)&amp;" "&amp;'Instructions &amp; Reference Data'!F73</f>
        <v>1.81 kg CH4/MMscf</v>
      </c>
      <c r="K20" s="8" t="s">
        <v>317</v>
      </c>
    </row>
    <row r="21" spans="1:11" ht="80.25" customHeight="1" x14ac:dyDescent="0.2">
      <c r="A21" s="64" t="s">
        <v>256</v>
      </c>
      <c r="B21" s="81">
        <f>B12*'Instructions &amp; Reference Data'!$E$74/1000</f>
        <v>0</v>
      </c>
      <c r="C21" s="81">
        <f>C12*'Instructions &amp; Reference Data'!$E$74/1000</f>
        <v>0</v>
      </c>
      <c r="D21" s="81">
        <f>D12*'Instructions &amp; Reference Data'!$E$74/1000</f>
        <v>0</v>
      </c>
      <c r="E21" s="81">
        <f>E12*'Instructions &amp; Reference Data'!$E$74/1000</f>
        <v>0</v>
      </c>
      <c r="F21" s="81">
        <f>F12*'Instructions &amp; Reference Data'!$E$74/1000</f>
        <v>0</v>
      </c>
      <c r="G21" s="81">
        <f>G12*'Instructions &amp; Reference Data'!$E$74/1000</f>
        <v>0</v>
      </c>
      <c r="H21" s="81">
        <f>H12*'Instructions &amp; Reference Data'!$E$74/1000</f>
        <v>0</v>
      </c>
      <c r="I21" s="81">
        <f>I12*'Instructions &amp; Reference Data'!$E$74/1000</f>
        <v>0</v>
      </c>
      <c r="J21" s="79" t="str">
        <f>ROUND('Instructions &amp; Reference Data'!E74,2)&amp;" "&amp;'Instructions &amp; Reference Data'!F74</f>
        <v>2.26 kg CH4/MMscf</v>
      </c>
      <c r="K21" s="85" t="s">
        <v>317</v>
      </c>
    </row>
    <row r="22" spans="1:11" ht="17.25" customHeight="1" x14ac:dyDescent="0.2">
      <c r="A22" s="49" t="s">
        <v>127</v>
      </c>
      <c r="B22" s="80">
        <f>B13*'Instructions &amp; Reference Data'!$E$75/1000</f>
        <v>0</v>
      </c>
      <c r="C22" s="80">
        <f>C13*'Instructions &amp; Reference Data'!$E$75/1000</f>
        <v>0</v>
      </c>
      <c r="D22" s="80">
        <f>D13*'Instructions &amp; Reference Data'!$E$75/1000</f>
        <v>0</v>
      </c>
      <c r="E22" s="80">
        <f>E13*'Instructions &amp; Reference Data'!$E$75/1000</f>
        <v>0</v>
      </c>
      <c r="F22" s="80">
        <f>F13*'Instructions &amp; Reference Data'!$E$75/1000</f>
        <v>0</v>
      </c>
      <c r="G22" s="80">
        <f>G13*'Instructions &amp; Reference Data'!$E$75/1000</f>
        <v>0</v>
      </c>
      <c r="H22" s="80">
        <f>H13*'Instructions &amp; Reference Data'!$E$75/1000</f>
        <v>0</v>
      </c>
      <c r="I22" s="80">
        <f>I13*'Instructions &amp; Reference Data'!$E$75/1000</f>
        <v>0</v>
      </c>
      <c r="J22" s="79" t="str">
        <f>ROUND('Instructions &amp; Reference Data'!E75,2)&amp;" "&amp;'Instructions &amp; Reference Data'!F75</f>
        <v>10.92 kg CH4/mile</v>
      </c>
      <c r="K22" s="20" t="s">
        <v>129</v>
      </c>
    </row>
    <row r="23" spans="1:11" ht="17.25" customHeight="1" x14ac:dyDescent="0.2">
      <c r="A23" s="49" t="s">
        <v>130</v>
      </c>
      <c r="B23" s="80">
        <f>B14*'Instructions &amp; Reference Data'!$E$76/1000</f>
        <v>0</v>
      </c>
      <c r="C23" s="80">
        <f>C14*'Instructions &amp; Reference Data'!$E$76/1000</f>
        <v>0</v>
      </c>
      <c r="D23" s="80">
        <f>D14*'Instructions &amp; Reference Data'!$E$76/1000</f>
        <v>0</v>
      </c>
      <c r="E23" s="80">
        <f>E14*'Instructions &amp; Reference Data'!$E$76/1000</f>
        <v>0</v>
      </c>
      <c r="F23" s="80">
        <f>F14*'Instructions &amp; Reference Data'!$E$76/1000</f>
        <v>0</v>
      </c>
      <c r="G23" s="80">
        <f>G14*'Instructions &amp; Reference Data'!$E$76/1000</f>
        <v>0</v>
      </c>
      <c r="H23" s="80">
        <f>H14*'Instructions &amp; Reference Data'!$E$76/1000</f>
        <v>0</v>
      </c>
      <c r="I23" s="80">
        <f>I14*'Instructions &amp; Reference Data'!$E$76/1000</f>
        <v>0</v>
      </c>
      <c r="J23" s="79" t="str">
        <f>ROUND('Instructions &amp; Reference Data'!E76,2)&amp;" "&amp;'Instructions &amp; Reference Data'!F76</f>
        <v>83954.34 kg CH4/station</v>
      </c>
      <c r="K23" s="20" t="s">
        <v>132</v>
      </c>
    </row>
    <row r="24" spans="1:11" x14ac:dyDescent="0.2">
      <c r="A24" s="7" t="s">
        <v>324</v>
      </c>
      <c r="B24" s="82">
        <f t="shared" ref="B24:I24" si="0">SUM(B19:B23)</f>
        <v>0</v>
      </c>
      <c r="C24" s="80">
        <f t="shared" si="0"/>
        <v>0</v>
      </c>
      <c r="D24" s="80">
        <f t="shared" si="0"/>
        <v>0</v>
      </c>
      <c r="E24" s="80">
        <f t="shared" si="0"/>
        <v>0</v>
      </c>
      <c r="F24" s="80">
        <f t="shared" si="0"/>
        <v>0</v>
      </c>
      <c r="G24" s="80">
        <f t="shared" si="0"/>
        <v>0</v>
      </c>
      <c r="H24" s="80">
        <f t="shared" si="0"/>
        <v>0</v>
      </c>
      <c r="I24" s="80">
        <f t="shared" si="0"/>
        <v>0</v>
      </c>
    </row>
    <row r="26" spans="1:11" ht="18" x14ac:dyDescent="0.25">
      <c r="A26" s="29" t="s">
        <v>295</v>
      </c>
      <c r="B26" s="56"/>
      <c r="C26" s="56"/>
      <c r="D26" s="56"/>
      <c r="E26" s="56"/>
      <c r="F26" s="56"/>
      <c r="G26" s="56"/>
      <c r="H26" s="56"/>
      <c r="I26" s="56"/>
    </row>
    <row r="27" spans="1:11" ht="27" customHeight="1" x14ac:dyDescent="0.2">
      <c r="A27" s="102" t="s">
        <v>291</v>
      </c>
      <c r="B27" s="80">
        <f t="shared" ref="B27:I27" si="1">B24+B5</f>
        <v>0</v>
      </c>
      <c r="C27" s="80">
        <f t="shared" si="1"/>
        <v>0</v>
      </c>
      <c r="D27" s="80">
        <f t="shared" si="1"/>
        <v>0</v>
      </c>
      <c r="E27" s="80">
        <f t="shared" si="1"/>
        <v>0</v>
      </c>
      <c r="F27" s="80">
        <f t="shared" si="1"/>
        <v>0</v>
      </c>
      <c r="G27" s="80">
        <f t="shared" si="1"/>
        <v>0</v>
      </c>
      <c r="H27" s="80">
        <f t="shared" si="1"/>
        <v>0</v>
      </c>
      <c r="I27" s="80">
        <f t="shared" si="1"/>
        <v>0</v>
      </c>
    </row>
    <row r="29" spans="1:11" ht="18" x14ac:dyDescent="0.25">
      <c r="A29" s="29" t="s">
        <v>296</v>
      </c>
      <c r="B29" s="56"/>
      <c r="C29" s="56"/>
      <c r="D29" s="56"/>
      <c r="E29" s="56"/>
      <c r="F29" s="56"/>
      <c r="G29" s="56"/>
      <c r="H29" s="56"/>
      <c r="I29" s="56"/>
      <c r="J29" s="56"/>
    </row>
    <row r="30" spans="1:11" ht="29.1" customHeight="1" x14ac:dyDescent="0.2">
      <c r="A30" s="21" t="s">
        <v>136</v>
      </c>
      <c r="B30" s="154" t="s">
        <v>26</v>
      </c>
      <c r="C30" s="155"/>
      <c r="D30" s="155"/>
      <c r="E30" s="155"/>
      <c r="F30" s="155"/>
      <c r="G30" s="155"/>
      <c r="H30" s="155"/>
      <c r="I30" s="156"/>
      <c r="J30" s="104" t="s">
        <v>27</v>
      </c>
    </row>
    <row r="31" spans="1:11" ht="25.5" x14ac:dyDescent="0.2">
      <c r="A31" s="19" t="s">
        <v>137</v>
      </c>
      <c r="B31" s="157">
        <f>SUM(B27:I27)</f>
        <v>0</v>
      </c>
      <c r="C31" s="158"/>
      <c r="D31" s="158"/>
      <c r="E31" s="158"/>
      <c r="F31" s="158"/>
      <c r="G31" s="158"/>
      <c r="H31" s="158"/>
      <c r="I31" s="158"/>
      <c r="J31" s="48" t="s">
        <v>298</v>
      </c>
    </row>
    <row r="33" spans="1:14" x14ac:dyDescent="0.2">
      <c r="A33" s="121"/>
      <c r="B33" s="121"/>
      <c r="C33" s="121"/>
      <c r="D33" s="121"/>
      <c r="E33" s="121"/>
      <c r="F33" s="121"/>
      <c r="G33" s="121"/>
    </row>
    <row r="34" spans="1:14" ht="15" x14ac:dyDescent="0.25">
      <c r="J34"/>
      <c r="K34"/>
      <c r="L34"/>
      <c r="M34"/>
      <c r="N34"/>
    </row>
    <row r="35" spans="1:14" ht="15" x14ac:dyDescent="0.25">
      <c r="J35"/>
      <c r="K35"/>
      <c r="L35"/>
      <c r="M35"/>
      <c r="N35"/>
    </row>
    <row r="36" spans="1:14" ht="15" x14ac:dyDescent="0.25">
      <c r="J36"/>
      <c r="K36"/>
      <c r="L36"/>
      <c r="M36"/>
      <c r="N36"/>
    </row>
  </sheetData>
  <mergeCells count="9">
    <mergeCell ref="B17:I17"/>
    <mergeCell ref="A33:G33"/>
    <mergeCell ref="A1:K1"/>
    <mergeCell ref="B3:I3"/>
    <mergeCell ref="B8:I8"/>
    <mergeCell ref="B30:I30"/>
    <mergeCell ref="B31:I31"/>
    <mergeCell ref="J3:J4"/>
    <mergeCell ref="A3:A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E8181-5571-4C43-8396-65B2801ECDD2}">
  <sheetPr>
    <tabColor theme="8"/>
  </sheetPr>
  <dimension ref="A1:W44"/>
  <sheetViews>
    <sheetView zoomScaleNormal="100" workbookViewId="0">
      <selection activeCell="A2" sqref="A2"/>
    </sheetView>
  </sheetViews>
  <sheetFormatPr defaultColWidth="8.7109375" defaultRowHeight="12.75" x14ac:dyDescent="0.2"/>
  <cols>
    <col min="1" max="1" width="48.140625" style="1" customWidth="1"/>
    <col min="2" max="2" width="17.5703125" style="51" bestFit="1" customWidth="1"/>
    <col min="3" max="9" width="17.5703125" style="51" customWidth="1"/>
    <col min="10" max="10" width="45.28515625" style="51" customWidth="1"/>
    <col min="11" max="11" width="59.28515625" style="1" customWidth="1"/>
    <col min="12" max="16384" width="8.7109375" style="51"/>
  </cols>
  <sheetData>
    <row r="1" spans="1:11" ht="32.1" customHeight="1" x14ac:dyDescent="0.25">
      <c r="A1" s="152" t="s">
        <v>329</v>
      </c>
      <c r="B1" s="152"/>
      <c r="C1" s="152"/>
      <c r="D1" s="152"/>
      <c r="E1" s="152"/>
      <c r="F1" s="152"/>
      <c r="G1" s="152"/>
      <c r="H1" s="152"/>
      <c r="I1" s="152"/>
      <c r="J1" s="152"/>
      <c r="K1" s="153"/>
    </row>
    <row r="2" spans="1:11" s="53" customFormat="1" ht="18" x14ac:dyDescent="0.25">
      <c r="A2" s="29" t="s">
        <v>292</v>
      </c>
      <c r="B2" s="52"/>
      <c r="C2" s="52"/>
      <c r="D2" s="52"/>
      <c r="E2" s="52"/>
      <c r="F2" s="52"/>
      <c r="G2" s="52"/>
      <c r="H2" s="52"/>
      <c r="I2" s="52"/>
      <c r="J2" s="29"/>
      <c r="K2" s="35"/>
    </row>
    <row r="3" spans="1:11" s="65" customFormat="1" x14ac:dyDescent="0.2">
      <c r="A3" s="7" t="s">
        <v>0</v>
      </c>
      <c r="B3" s="138" t="s">
        <v>271</v>
      </c>
      <c r="C3" s="139"/>
      <c r="D3" s="139"/>
      <c r="E3" s="139"/>
      <c r="F3" s="139"/>
      <c r="G3" s="139"/>
      <c r="H3" s="139"/>
      <c r="I3" s="140"/>
      <c r="J3" s="62" t="s">
        <v>1</v>
      </c>
      <c r="K3" s="7" t="s">
        <v>304</v>
      </c>
    </row>
    <row r="4" spans="1:11" s="65" customFormat="1" x14ac:dyDescent="0.2">
      <c r="A4" s="7"/>
      <c r="B4" s="68" t="s">
        <v>262</v>
      </c>
      <c r="C4" s="68" t="s">
        <v>263</v>
      </c>
      <c r="D4" s="68" t="s">
        <v>264</v>
      </c>
      <c r="E4" s="68" t="s">
        <v>265</v>
      </c>
      <c r="F4" s="68" t="s">
        <v>266</v>
      </c>
      <c r="G4" s="68" t="s">
        <v>267</v>
      </c>
      <c r="H4" s="68" t="s">
        <v>268</v>
      </c>
      <c r="I4" s="68" t="s">
        <v>269</v>
      </c>
      <c r="J4" s="62"/>
      <c r="K4" s="7"/>
    </row>
    <row r="5" spans="1:11" ht="153" x14ac:dyDescent="0.2">
      <c r="A5" s="61" t="s">
        <v>106</v>
      </c>
      <c r="B5" s="76"/>
      <c r="C5" s="76"/>
      <c r="D5" s="76"/>
      <c r="E5" s="76"/>
      <c r="F5" s="76"/>
      <c r="G5" s="76"/>
      <c r="H5" s="76"/>
      <c r="I5" s="76"/>
      <c r="J5" s="13" t="s">
        <v>44</v>
      </c>
      <c r="K5" s="8" t="s">
        <v>107</v>
      </c>
    </row>
    <row r="6" spans="1:11" ht="140.25" x14ac:dyDescent="0.2">
      <c r="A6" s="61" t="s">
        <v>43</v>
      </c>
      <c r="B6" s="76"/>
      <c r="C6" s="76"/>
      <c r="D6" s="76"/>
      <c r="E6" s="76"/>
      <c r="F6" s="76"/>
      <c r="G6" s="76"/>
      <c r="H6" s="76"/>
      <c r="I6" s="76"/>
      <c r="J6" s="13" t="s">
        <v>108</v>
      </c>
      <c r="K6" s="13" t="s">
        <v>109</v>
      </c>
    </row>
    <row r="7" spans="1:11" ht="108.75" customHeight="1" x14ac:dyDescent="0.2">
      <c r="A7" s="61" t="s">
        <v>3</v>
      </c>
      <c r="B7" s="76"/>
      <c r="C7" s="76"/>
      <c r="D7" s="76"/>
      <c r="E7" s="76"/>
      <c r="F7" s="76"/>
      <c r="G7" s="76"/>
      <c r="H7" s="76"/>
      <c r="I7" s="76"/>
      <c r="J7" s="13" t="s">
        <v>110</v>
      </c>
      <c r="K7" s="13" t="s">
        <v>55</v>
      </c>
    </row>
    <row r="8" spans="1:11" ht="193.5" customHeight="1" x14ac:dyDescent="0.2">
      <c r="A8" s="61" t="s">
        <v>56</v>
      </c>
      <c r="B8" s="76"/>
      <c r="C8" s="76"/>
      <c r="D8" s="76"/>
      <c r="E8" s="76"/>
      <c r="F8" s="76"/>
      <c r="G8" s="76"/>
      <c r="H8" s="76"/>
      <c r="I8" s="76"/>
      <c r="J8" s="13" t="s">
        <v>111</v>
      </c>
      <c r="K8" s="13" t="s">
        <v>112</v>
      </c>
    </row>
    <row r="9" spans="1:11" ht="216.75" x14ac:dyDescent="0.2">
      <c r="A9" s="61" t="s">
        <v>6</v>
      </c>
      <c r="B9" s="76"/>
      <c r="C9" s="76"/>
      <c r="D9" s="76"/>
      <c r="E9" s="76"/>
      <c r="F9" s="76"/>
      <c r="G9" s="76"/>
      <c r="H9" s="76"/>
      <c r="I9" s="76"/>
      <c r="J9" s="13" t="s">
        <v>113</v>
      </c>
      <c r="K9" s="13" t="s">
        <v>114</v>
      </c>
    </row>
    <row r="10" spans="1:11" ht="213" customHeight="1" x14ac:dyDescent="0.2">
      <c r="A10" s="61" t="s">
        <v>13</v>
      </c>
      <c r="B10" s="76"/>
      <c r="C10" s="76"/>
      <c r="D10" s="76"/>
      <c r="E10" s="76"/>
      <c r="F10" s="76"/>
      <c r="G10" s="76"/>
      <c r="H10" s="76"/>
      <c r="I10" s="76"/>
      <c r="J10" s="8" t="s">
        <v>14</v>
      </c>
      <c r="K10" s="8" t="s">
        <v>115</v>
      </c>
    </row>
    <row r="11" spans="1:11" ht="42" customHeight="1" x14ac:dyDescent="0.2">
      <c r="A11" s="61" t="s">
        <v>15</v>
      </c>
      <c r="B11" s="76"/>
      <c r="C11" s="76"/>
      <c r="D11" s="76"/>
      <c r="E11" s="76"/>
      <c r="F11" s="76"/>
      <c r="G11" s="76"/>
      <c r="H11" s="76"/>
      <c r="I11" s="76"/>
      <c r="J11" s="8" t="s">
        <v>116</v>
      </c>
      <c r="K11" s="8" t="s">
        <v>17</v>
      </c>
    </row>
    <row r="12" spans="1:11" ht="30.95" customHeight="1" x14ac:dyDescent="0.2">
      <c r="A12" s="61" t="s">
        <v>18</v>
      </c>
      <c r="B12" s="76"/>
      <c r="C12" s="76"/>
      <c r="D12" s="76"/>
      <c r="E12" s="76"/>
      <c r="F12" s="76"/>
      <c r="G12" s="76"/>
      <c r="H12" s="76"/>
      <c r="I12" s="76"/>
      <c r="J12" s="8" t="s">
        <v>19</v>
      </c>
      <c r="K12" s="8" t="s">
        <v>117</v>
      </c>
    </row>
    <row r="13" spans="1:11" ht="102" x14ac:dyDescent="0.2">
      <c r="A13" s="61" t="s">
        <v>118</v>
      </c>
      <c r="B13" s="76"/>
      <c r="C13" s="76"/>
      <c r="D13" s="76"/>
      <c r="E13" s="76"/>
      <c r="F13" s="76"/>
      <c r="G13" s="76"/>
      <c r="H13" s="76"/>
      <c r="I13" s="76"/>
      <c r="J13" s="8" t="s">
        <v>119</v>
      </c>
      <c r="K13" s="8" t="s">
        <v>120</v>
      </c>
    </row>
    <row r="14" spans="1:11" ht="21" customHeight="1" x14ac:dyDescent="0.2">
      <c r="A14" s="19" t="s">
        <v>325</v>
      </c>
      <c r="B14" s="80">
        <f>SUM(B5:B13)</f>
        <v>0</v>
      </c>
      <c r="C14" s="80">
        <f t="shared" ref="C14:I14" si="0">SUM(C5:C13)</f>
        <v>0</v>
      </c>
      <c r="D14" s="80">
        <f t="shared" si="0"/>
        <v>0</v>
      </c>
      <c r="E14" s="80">
        <f t="shared" si="0"/>
        <v>0</v>
      </c>
      <c r="F14" s="80">
        <f t="shared" si="0"/>
        <v>0</v>
      </c>
      <c r="G14" s="80">
        <f t="shared" si="0"/>
        <v>0</v>
      </c>
      <c r="H14" s="80">
        <f t="shared" si="0"/>
        <v>0</v>
      </c>
      <c r="I14" s="80">
        <f t="shared" si="0"/>
        <v>0</v>
      </c>
    </row>
    <row r="15" spans="1:11" x14ac:dyDescent="0.2">
      <c r="K15" s="51"/>
    </row>
    <row r="16" spans="1:11" ht="18" x14ac:dyDescent="0.25">
      <c r="A16" s="29" t="s">
        <v>293</v>
      </c>
      <c r="B16" s="55"/>
      <c r="C16" s="55"/>
      <c r="D16" s="55"/>
      <c r="E16" s="55"/>
      <c r="F16" s="55"/>
      <c r="G16" s="55"/>
      <c r="H16" s="55"/>
      <c r="I16" s="55"/>
      <c r="J16" s="56"/>
      <c r="K16" s="51"/>
    </row>
    <row r="17" spans="1:23" s="65" customFormat="1" x14ac:dyDescent="0.2">
      <c r="A17" s="7" t="s">
        <v>0</v>
      </c>
      <c r="B17" s="151" t="s">
        <v>46</v>
      </c>
      <c r="C17" s="151"/>
      <c r="D17" s="151"/>
      <c r="E17" s="151"/>
      <c r="F17" s="151"/>
      <c r="G17" s="151"/>
      <c r="H17" s="151"/>
      <c r="I17" s="151"/>
      <c r="J17" s="75" t="s">
        <v>270</v>
      </c>
      <c r="K17" s="51"/>
    </row>
    <row r="18" spans="1:23" s="69" customFormat="1" x14ac:dyDescent="0.2">
      <c r="A18" s="7"/>
      <c r="B18" s="68" t="s">
        <v>262</v>
      </c>
      <c r="C18" s="68" t="s">
        <v>263</v>
      </c>
      <c r="D18" s="68" t="s">
        <v>264</v>
      </c>
      <c r="E18" s="68" t="s">
        <v>265</v>
      </c>
      <c r="F18" s="68" t="s">
        <v>266</v>
      </c>
      <c r="G18" s="68" t="s">
        <v>267</v>
      </c>
      <c r="H18" s="68" t="s">
        <v>268</v>
      </c>
      <c r="I18" s="68" t="s">
        <v>269</v>
      </c>
      <c r="J18" s="75"/>
      <c r="K18" s="51"/>
    </row>
    <row r="19" spans="1:23" x14ac:dyDescent="0.2">
      <c r="A19" s="61" t="s">
        <v>272</v>
      </c>
      <c r="B19" s="74"/>
      <c r="C19" s="74"/>
      <c r="D19" s="74"/>
      <c r="E19" s="74"/>
      <c r="F19" s="74"/>
      <c r="G19" s="74"/>
      <c r="H19" s="74"/>
      <c r="I19" s="74"/>
      <c r="J19" s="8" t="s">
        <v>237</v>
      </c>
      <c r="K19" s="51"/>
    </row>
    <row r="20" spans="1:23" x14ac:dyDescent="0.2">
      <c r="A20" s="61" t="s">
        <v>251</v>
      </c>
      <c r="B20" s="74"/>
      <c r="C20" s="74"/>
      <c r="D20" s="74"/>
      <c r="E20" s="74"/>
      <c r="F20" s="74"/>
      <c r="G20" s="74"/>
      <c r="H20" s="74"/>
      <c r="I20" s="74"/>
      <c r="J20" s="8" t="s">
        <v>253</v>
      </c>
      <c r="K20" s="51"/>
    </row>
    <row r="21" spans="1:23" x14ac:dyDescent="0.2">
      <c r="A21" s="61" t="s">
        <v>252</v>
      </c>
      <c r="B21" s="74"/>
      <c r="C21" s="74"/>
      <c r="D21" s="74"/>
      <c r="E21" s="74"/>
      <c r="F21" s="74"/>
      <c r="G21" s="74"/>
      <c r="H21" s="74"/>
      <c r="I21" s="74"/>
      <c r="J21" s="8" t="s">
        <v>254</v>
      </c>
      <c r="K21" s="51"/>
      <c r="W21" s="58"/>
    </row>
    <row r="22" spans="1:23" x14ac:dyDescent="0.2">
      <c r="A22" s="61" t="s">
        <v>238</v>
      </c>
      <c r="B22" s="74"/>
      <c r="C22" s="74"/>
      <c r="D22" s="74"/>
      <c r="E22" s="74"/>
      <c r="F22" s="74"/>
      <c r="G22" s="74"/>
      <c r="H22" s="74"/>
      <c r="I22" s="74"/>
      <c r="J22" s="8" t="s">
        <v>302</v>
      </c>
      <c r="K22" s="51"/>
      <c r="W22" s="58"/>
    </row>
    <row r="23" spans="1:23" x14ac:dyDescent="0.2">
      <c r="A23" s="61" t="s">
        <v>280</v>
      </c>
      <c r="B23" s="74"/>
      <c r="C23" s="74"/>
      <c r="D23" s="74"/>
      <c r="E23" s="74"/>
      <c r="F23" s="74"/>
      <c r="G23" s="74"/>
      <c r="H23" s="74"/>
      <c r="I23" s="74"/>
      <c r="J23" s="8" t="s">
        <v>279</v>
      </c>
      <c r="K23" s="51"/>
    </row>
    <row r="24" spans="1:23" x14ac:dyDescent="0.2">
      <c r="K24" s="6"/>
    </row>
    <row r="25" spans="1:23" ht="18" x14ac:dyDescent="0.25">
      <c r="A25" s="29" t="s">
        <v>294</v>
      </c>
      <c r="B25" s="55"/>
      <c r="C25" s="55"/>
      <c r="D25" s="55"/>
      <c r="E25" s="55"/>
      <c r="F25" s="55"/>
      <c r="G25" s="55"/>
      <c r="H25" s="55"/>
      <c r="I25" s="55"/>
      <c r="J25" s="56"/>
      <c r="K25" s="31"/>
    </row>
    <row r="26" spans="1:23" s="65" customFormat="1" x14ac:dyDescent="0.2">
      <c r="A26" s="7" t="s">
        <v>0</v>
      </c>
      <c r="B26" s="151" t="s">
        <v>271</v>
      </c>
      <c r="C26" s="151"/>
      <c r="D26" s="151"/>
      <c r="E26" s="151"/>
      <c r="F26" s="151"/>
      <c r="G26" s="151"/>
      <c r="H26" s="151"/>
      <c r="I26" s="151"/>
      <c r="J26" s="63" t="s">
        <v>250</v>
      </c>
      <c r="K26" s="7" t="s">
        <v>303</v>
      </c>
    </row>
    <row r="27" spans="1:23" s="69" customFormat="1" x14ac:dyDescent="0.2">
      <c r="A27" s="7"/>
      <c r="B27" s="68" t="s">
        <v>262</v>
      </c>
      <c r="C27" s="68" t="s">
        <v>263</v>
      </c>
      <c r="D27" s="68" t="s">
        <v>264</v>
      </c>
      <c r="E27" s="68" t="s">
        <v>265</v>
      </c>
      <c r="F27" s="68" t="s">
        <v>266</v>
      </c>
      <c r="G27" s="68" t="s">
        <v>267</v>
      </c>
      <c r="H27" s="68" t="s">
        <v>268</v>
      </c>
      <c r="I27" s="68" t="s">
        <v>269</v>
      </c>
      <c r="J27" s="68"/>
      <c r="K27" s="7"/>
    </row>
    <row r="28" spans="1:23" ht="114.75" x14ac:dyDescent="0.2">
      <c r="A28" s="61" t="s">
        <v>22</v>
      </c>
      <c r="B28" s="80">
        <f>B19*'Instructions &amp; Reference Data'!$E$72/1000</f>
        <v>0</v>
      </c>
      <c r="C28" s="80">
        <f>C19*'Instructions &amp; Reference Data'!$E$72/1000</f>
        <v>0</v>
      </c>
      <c r="D28" s="80">
        <f>D19*'Instructions &amp; Reference Data'!$E$72/1000</f>
        <v>0</v>
      </c>
      <c r="E28" s="80">
        <f>E19*'Instructions &amp; Reference Data'!$E$72/1000</f>
        <v>0</v>
      </c>
      <c r="F28" s="80">
        <f>F19*'Instructions &amp; Reference Data'!$E$72/1000</f>
        <v>0</v>
      </c>
      <c r="G28" s="80">
        <f>G19*'Instructions &amp; Reference Data'!$E$72/1000</f>
        <v>0</v>
      </c>
      <c r="H28" s="80">
        <f>H19*'Instructions &amp; Reference Data'!$E$72/1000</f>
        <v>0</v>
      </c>
      <c r="I28" s="80">
        <f>I19*'Instructions &amp; Reference Data'!$E$72/1000</f>
        <v>0</v>
      </c>
      <c r="J28" s="77" t="str">
        <f>ROUND('Instructions &amp; Reference Data'!E72,2)&amp;" "&amp;'Instructions &amp; Reference Data'!F72</f>
        <v>44000 kg CH4/dry seal compressor</v>
      </c>
      <c r="K28" s="20" t="s">
        <v>320</v>
      </c>
    </row>
    <row r="29" spans="1:23" ht="89.25" x14ac:dyDescent="0.2">
      <c r="A29" s="8" t="s">
        <v>257</v>
      </c>
      <c r="B29" s="80">
        <f>B20*'Instructions &amp; Reference Data'!$E$73/1000</f>
        <v>0</v>
      </c>
      <c r="C29" s="80">
        <f>C20*'Instructions &amp; Reference Data'!$E$73/1000</f>
        <v>0</v>
      </c>
      <c r="D29" s="80">
        <f>D20*'Instructions &amp; Reference Data'!$E$73/1000</f>
        <v>0</v>
      </c>
      <c r="E29" s="80">
        <f>E20*'Instructions &amp; Reference Data'!$E$73/1000</f>
        <v>0</v>
      </c>
      <c r="F29" s="80">
        <f>F20*'Instructions &amp; Reference Data'!$E$73/1000</f>
        <v>0</v>
      </c>
      <c r="G29" s="80">
        <f>G20*'Instructions &amp; Reference Data'!$E$73/1000</f>
        <v>0</v>
      </c>
      <c r="H29" s="80">
        <f>H20*'Instructions &amp; Reference Data'!$E$73/1000</f>
        <v>0</v>
      </c>
      <c r="I29" s="80">
        <f>I20*'Instructions &amp; Reference Data'!$E$73/1000</f>
        <v>0</v>
      </c>
      <c r="J29" s="78" t="str">
        <f>ROUND('Instructions &amp; Reference Data'!E73,2)&amp;" "&amp;'Instructions &amp; Reference Data'!F73</f>
        <v>1.81 kg CH4/MMscf</v>
      </c>
      <c r="K29" s="8" t="s">
        <v>317</v>
      </c>
    </row>
    <row r="30" spans="1:23" ht="89.25" x14ac:dyDescent="0.2">
      <c r="A30" s="64" t="s">
        <v>256</v>
      </c>
      <c r="B30" s="81">
        <f>B21*'Instructions &amp; Reference Data'!$E$74/1000</f>
        <v>0</v>
      </c>
      <c r="C30" s="81">
        <f>C21*'Instructions &amp; Reference Data'!$E$74/1000</f>
        <v>0</v>
      </c>
      <c r="D30" s="81">
        <f>D21*'Instructions &amp; Reference Data'!$E$74/1000</f>
        <v>0</v>
      </c>
      <c r="E30" s="81">
        <f>E21*'Instructions &amp; Reference Data'!$E$74/1000</f>
        <v>0</v>
      </c>
      <c r="F30" s="81">
        <f>F21*'Instructions &amp; Reference Data'!$E$74/1000</f>
        <v>0</v>
      </c>
      <c r="G30" s="81">
        <f>G21*'Instructions &amp; Reference Data'!$E$74/1000</f>
        <v>0</v>
      </c>
      <c r="H30" s="81">
        <f>H21*'Instructions &amp; Reference Data'!$E$74/1000</f>
        <v>0</v>
      </c>
      <c r="I30" s="81">
        <f>I21*'Instructions &amp; Reference Data'!$E$74/1000</f>
        <v>0</v>
      </c>
      <c r="J30" s="79" t="str">
        <f>ROUND('Instructions &amp; Reference Data'!E74,2)&amp;" "&amp;'Instructions &amp; Reference Data'!F74</f>
        <v>2.26 kg CH4/MMscf</v>
      </c>
      <c r="K30" s="64" t="s">
        <v>318</v>
      </c>
    </row>
    <row r="31" spans="1:23" ht="17.25" customHeight="1" x14ac:dyDescent="0.2">
      <c r="A31" s="61" t="s">
        <v>127</v>
      </c>
      <c r="B31" s="80">
        <f>B22*'Instructions &amp; Reference Data'!$E$75/1000</f>
        <v>0</v>
      </c>
      <c r="C31" s="80">
        <f>C22*'Instructions &amp; Reference Data'!$E$75/1000</f>
        <v>0</v>
      </c>
      <c r="D31" s="80">
        <f>D22*'Instructions &amp; Reference Data'!$E$75/1000</f>
        <v>0</v>
      </c>
      <c r="E31" s="80">
        <f>E22*'Instructions &amp; Reference Data'!$E$75/1000</f>
        <v>0</v>
      </c>
      <c r="F31" s="80">
        <f>F22*'Instructions &amp; Reference Data'!$E$75/1000</f>
        <v>0</v>
      </c>
      <c r="G31" s="80">
        <f>G22*'Instructions &amp; Reference Data'!$E$75/1000</f>
        <v>0</v>
      </c>
      <c r="H31" s="80">
        <f>H22*'Instructions &amp; Reference Data'!$E$75/1000</f>
        <v>0</v>
      </c>
      <c r="I31" s="80">
        <f>I22*'Instructions &amp; Reference Data'!$E$75/1000</f>
        <v>0</v>
      </c>
      <c r="J31" s="79" t="str">
        <f>ROUND('Instructions &amp; Reference Data'!E75,2)&amp;" "&amp;'Instructions &amp; Reference Data'!F75</f>
        <v>10.92 kg CH4/mile</v>
      </c>
      <c r="K31" s="20" t="s">
        <v>129</v>
      </c>
    </row>
    <row r="32" spans="1:23" ht="17.25" customHeight="1" x14ac:dyDescent="0.2">
      <c r="A32" s="61" t="s">
        <v>130</v>
      </c>
      <c r="B32" s="80">
        <f>B23*'Instructions &amp; Reference Data'!$E$76/1000</f>
        <v>0</v>
      </c>
      <c r="C32" s="80">
        <f>C23*'Instructions &amp; Reference Data'!$E$76/1000</f>
        <v>0</v>
      </c>
      <c r="D32" s="80">
        <f>D23*'Instructions &amp; Reference Data'!$E$76/1000</f>
        <v>0</v>
      </c>
      <c r="E32" s="80">
        <f>E23*'Instructions &amp; Reference Data'!$E$76/1000</f>
        <v>0</v>
      </c>
      <c r="F32" s="80">
        <f>F23*'Instructions &amp; Reference Data'!$E$76/1000</f>
        <v>0</v>
      </c>
      <c r="G32" s="80">
        <f>G23*'Instructions &amp; Reference Data'!$E$76/1000</f>
        <v>0</v>
      </c>
      <c r="H32" s="80">
        <f>H23*'Instructions &amp; Reference Data'!$E$76/1000</f>
        <v>0</v>
      </c>
      <c r="I32" s="80">
        <f>I23*'Instructions &amp; Reference Data'!$E$76/1000</f>
        <v>0</v>
      </c>
      <c r="J32" s="79" t="str">
        <f>ROUND('Instructions &amp; Reference Data'!E76,2)&amp;" "&amp;'Instructions &amp; Reference Data'!F76</f>
        <v>83954.34 kg CH4/station</v>
      </c>
      <c r="K32" s="20" t="s">
        <v>132</v>
      </c>
    </row>
    <row r="33" spans="1:14" x14ac:dyDescent="0.2">
      <c r="A33" s="7" t="s">
        <v>324</v>
      </c>
      <c r="B33" s="82">
        <f t="shared" ref="B33:I33" si="1">SUM(B28:B32)</f>
        <v>0</v>
      </c>
      <c r="C33" s="80">
        <f t="shared" si="1"/>
        <v>0</v>
      </c>
      <c r="D33" s="80">
        <f t="shared" si="1"/>
        <v>0</v>
      </c>
      <c r="E33" s="80">
        <f t="shared" si="1"/>
        <v>0</v>
      </c>
      <c r="F33" s="80">
        <f t="shared" si="1"/>
        <v>0</v>
      </c>
      <c r="G33" s="80">
        <f t="shared" si="1"/>
        <v>0</v>
      </c>
      <c r="H33" s="80">
        <f t="shared" si="1"/>
        <v>0</v>
      </c>
      <c r="I33" s="80">
        <f t="shared" si="1"/>
        <v>0</v>
      </c>
    </row>
    <row r="35" spans="1:14" ht="18" x14ac:dyDescent="0.25">
      <c r="A35" s="29" t="s">
        <v>295</v>
      </c>
      <c r="B35" s="56"/>
      <c r="C35" s="56"/>
      <c r="D35" s="56"/>
      <c r="E35" s="56"/>
      <c r="F35" s="56"/>
      <c r="G35" s="56"/>
      <c r="H35" s="56"/>
      <c r="I35" s="56"/>
    </row>
    <row r="36" spans="1:14" ht="25.5" customHeight="1" x14ac:dyDescent="0.2">
      <c r="A36" s="102" t="s">
        <v>297</v>
      </c>
      <c r="B36" s="80">
        <f t="shared" ref="B36:I36" si="2">B33+B14</f>
        <v>0</v>
      </c>
      <c r="C36" s="80">
        <f t="shared" si="2"/>
        <v>0</v>
      </c>
      <c r="D36" s="80">
        <f t="shared" si="2"/>
        <v>0</v>
      </c>
      <c r="E36" s="80">
        <f t="shared" si="2"/>
        <v>0</v>
      </c>
      <c r="F36" s="80">
        <f t="shared" si="2"/>
        <v>0</v>
      </c>
      <c r="G36" s="80">
        <f t="shared" si="2"/>
        <v>0</v>
      </c>
      <c r="H36" s="80">
        <f t="shared" si="2"/>
        <v>0</v>
      </c>
      <c r="I36" s="80">
        <f t="shared" si="2"/>
        <v>0</v>
      </c>
    </row>
    <row r="38" spans="1:14" ht="18" x14ac:dyDescent="0.25">
      <c r="A38" s="29" t="s">
        <v>296</v>
      </c>
      <c r="B38" s="56"/>
      <c r="C38" s="56"/>
      <c r="D38" s="56"/>
      <c r="E38" s="56"/>
      <c r="F38" s="56"/>
      <c r="G38" s="56"/>
      <c r="H38" s="56"/>
      <c r="I38" s="56"/>
      <c r="J38" s="56"/>
    </row>
    <row r="39" spans="1:14" ht="25.5" x14ac:dyDescent="0.2">
      <c r="A39" s="21" t="s">
        <v>136</v>
      </c>
      <c r="B39" s="163" t="s">
        <v>26</v>
      </c>
      <c r="C39" s="164"/>
      <c r="D39" s="164"/>
      <c r="E39" s="164"/>
      <c r="F39" s="164"/>
      <c r="G39" s="164"/>
      <c r="H39" s="164"/>
      <c r="I39" s="165"/>
      <c r="J39" s="104" t="s">
        <v>27</v>
      </c>
    </row>
    <row r="40" spans="1:14" ht="25.5" x14ac:dyDescent="0.2">
      <c r="A40" s="19" t="s">
        <v>137</v>
      </c>
      <c r="B40" s="157">
        <f>SUM(B36:I36)</f>
        <v>0</v>
      </c>
      <c r="C40" s="158"/>
      <c r="D40" s="158"/>
      <c r="E40" s="158"/>
      <c r="F40" s="158"/>
      <c r="G40" s="158"/>
      <c r="H40" s="158"/>
      <c r="I40" s="158"/>
      <c r="J40" s="60" t="s">
        <v>305</v>
      </c>
    </row>
    <row r="42" spans="1:14" ht="15" x14ac:dyDescent="0.25">
      <c r="J42"/>
      <c r="K42"/>
      <c r="L42"/>
      <c r="M42"/>
      <c r="N42"/>
    </row>
    <row r="43" spans="1:14" ht="15" x14ac:dyDescent="0.25">
      <c r="J43"/>
      <c r="K43"/>
      <c r="L43"/>
      <c r="M43"/>
      <c r="N43"/>
    </row>
    <row r="44" spans="1:14" ht="15" x14ac:dyDescent="0.25">
      <c r="J44"/>
      <c r="K44"/>
      <c r="L44"/>
      <c r="M44"/>
      <c r="N44"/>
    </row>
  </sheetData>
  <mergeCells count="6">
    <mergeCell ref="B40:I40"/>
    <mergeCell ref="B39:I39"/>
    <mergeCell ref="A1:K1"/>
    <mergeCell ref="B3:I3"/>
    <mergeCell ref="B17:I17"/>
    <mergeCell ref="B26:I2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800A-4A93-4DF8-A172-6E2EAFAD4D45}">
  <sheetPr>
    <tabColor theme="5"/>
  </sheetPr>
  <dimension ref="A1:I5"/>
  <sheetViews>
    <sheetView workbookViewId="0">
      <selection activeCell="A2" sqref="A2"/>
    </sheetView>
  </sheetViews>
  <sheetFormatPr defaultRowHeight="15" x14ac:dyDescent="0.25"/>
  <cols>
    <col min="1" max="1" width="36.140625" customWidth="1"/>
    <col min="2" max="2" width="26.140625" customWidth="1"/>
  </cols>
  <sheetData>
    <row r="1" spans="1:9" ht="35.450000000000003" customHeight="1" x14ac:dyDescent="0.25">
      <c r="A1" s="152" t="s">
        <v>330</v>
      </c>
      <c r="B1" s="152"/>
      <c r="C1" s="152"/>
      <c r="D1" s="152"/>
      <c r="E1" s="152"/>
      <c r="F1" s="152"/>
      <c r="G1" s="152"/>
      <c r="H1" s="152"/>
      <c r="I1" s="153"/>
    </row>
    <row r="2" spans="1:9" ht="18" x14ac:dyDescent="0.25">
      <c r="A2" s="29" t="s">
        <v>307</v>
      </c>
      <c r="B2" s="56"/>
      <c r="C2" s="56"/>
      <c r="D2" s="56"/>
      <c r="E2" s="56"/>
      <c r="F2" s="56"/>
      <c r="G2" s="56"/>
      <c r="H2" s="56"/>
      <c r="I2" s="31"/>
    </row>
    <row r="3" spans="1:9" ht="25.5" x14ac:dyDescent="0.25">
      <c r="A3" s="102" t="s">
        <v>140</v>
      </c>
      <c r="B3" s="111" t="s">
        <v>26</v>
      </c>
      <c r="C3" s="166" t="s">
        <v>27</v>
      </c>
      <c r="D3" s="166"/>
      <c r="E3" s="166"/>
      <c r="F3" s="166"/>
      <c r="G3" s="166"/>
      <c r="H3" s="166"/>
      <c r="I3" s="166"/>
    </row>
    <row r="4" spans="1:9" ht="68.099999999999994" customHeight="1" x14ac:dyDescent="0.25">
      <c r="A4" s="103" t="s">
        <v>31</v>
      </c>
      <c r="B4" s="112">
        <v>0.93400000000000005</v>
      </c>
      <c r="C4" s="123" t="s">
        <v>306</v>
      </c>
      <c r="D4" s="123"/>
      <c r="E4" s="123"/>
      <c r="F4" s="123"/>
      <c r="G4" s="123"/>
      <c r="H4" s="123"/>
      <c r="I4" s="123"/>
    </row>
    <row r="5" spans="1:9" ht="168.95" customHeight="1" x14ac:dyDescent="0.25">
      <c r="A5" s="103" t="s">
        <v>321</v>
      </c>
      <c r="B5" s="113"/>
      <c r="C5" s="123" t="s">
        <v>327</v>
      </c>
      <c r="D5" s="123"/>
      <c r="E5" s="123"/>
      <c r="F5" s="123"/>
      <c r="G5" s="123"/>
      <c r="H5" s="123"/>
      <c r="I5" s="123"/>
    </row>
  </sheetData>
  <mergeCells count="4">
    <mergeCell ref="A1:I1"/>
    <mergeCell ref="C4:I4"/>
    <mergeCell ref="C3:I3"/>
    <mergeCell ref="C5:I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4C2F-7C23-4836-A243-4DBDCEEC33A9}">
  <sheetPr>
    <tabColor theme="9"/>
  </sheetPr>
  <dimension ref="A1:N8"/>
  <sheetViews>
    <sheetView zoomScaleNormal="100" workbookViewId="0"/>
  </sheetViews>
  <sheetFormatPr defaultColWidth="8.7109375" defaultRowHeight="12.75" x14ac:dyDescent="0.2"/>
  <cols>
    <col min="1" max="1" width="48.140625" style="1" customWidth="1"/>
    <col min="2" max="2" width="17.5703125" style="51" bestFit="1" customWidth="1"/>
    <col min="3" max="9" width="17.5703125" style="51" customWidth="1"/>
    <col min="10" max="10" width="45.28515625" style="51" customWidth="1"/>
    <col min="11" max="11" width="59.28515625" style="1" customWidth="1"/>
    <col min="12" max="16384" width="8.7109375" style="51"/>
  </cols>
  <sheetData>
    <row r="1" spans="1:14" ht="15" x14ac:dyDescent="0.25">
      <c r="A1" s="73"/>
      <c r="J1"/>
      <c r="K1"/>
      <c r="L1"/>
      <c r="M1"/>
      <c r="N1"/>
    </row>
    <row r="2" spans="1:14" ht="18" x14ac:dyDescent="0.25">
      <c r="A2" s="27" t="s">
        <v>37</v>
      </c>
      <c r="B2" s="57"/>
      <c r="C2" s="57"/>
      <c r="D2" s="57"/>
      <c r="E2" s="57"/>
    </row>
    <row r="3" spans="1:14" ht="30" customHeight="1" x14ac:dyDescent="0.2">
      <c r="A3" s="133" t="s">
        <v>326</v>
      </c>
      <c r="B3" s="133"/>
      <c r="C3" s="133"/>
      <c r="D3" s="133"/>
      <c r="E3" s="133"/>
      <c r="J3" s="24"/>
    </row>
    <row r="4" spans="1:14" x14ac:dyDescent="0.2">
      <c r="A4" s="26" t="s">
        <v>39</v>
      </c>
      <c r="B4" s="66" t="s">
        <v>40</v>
      </c>
      <c r="C4" s="171" t="s">
        <v>27</v>
      </c>
      <c r="D4" s="172"/>
      <c r="E4" s="173"/>
      <c r="G4" s="1"/>
      <c r="K4" s="51"/>
    </row>
    <row r="5" spans="1:14" ht="30" customHeight="1" x14ac:dyDescent="0.2">
      <c r="A5" s="67" t="s">
        <v>258</v>
      </c>
      <c r="B5" s="70">
        <f>SUM('T&amp;S GHGRP Facilities'!B31:I31,'T&amp;S Non-GHGRP Facilities '!B40:I40)</f>
        <v>0</v>
      </c>
      <c r="C5" s="167" t="s">
        <v>300</v>
      </c>
      <c r="D5" s="168"/>
      <c r="E5" s="169"/>
      <c r="G5" s="1"/>
      <c r="K5" s="51"/>
    </row>
    <row r="6" spans="1:14" ht="30" customHeight="1" x14ac:dyDescent="0.2">
      <c r="A6" s="67" t="s">
        <v>259</v>
      </c>
      <c r="B6" s="70">
        <f>Throughput!B5*1000</f>
        <v>0</v>
      </c>
      <c r="C6" s="167" t="s">
        <v>274</v>
      </c>
      <c r="D6" s="168"/>
      <c r="E6" s="169"/>
      <c r="G6" s="1"/>
      <c r="K6" s="51"/>
    </row>
    <row r="7" spans="1:14" ht="30" customHeight="1" x14ac:dyDescent="0.2">
      <c r="A7" s="67" t="s">
        <v>260</v>
      </c>
      <c r="B7" s="59">
        <f>Throughput!B4</f>
        <v>0.93400000000000005</v>
      </c>
      <c r="C7" s="167" t="s">
        <v>275</v>
      </c>
      <c r="D7" s="168"/>
      <c r="E7" s="169"/>
      <c r="G7" s="1"/>
      <c r="K7" s="51"/>
    </row>
    <row r="8" spans="1:14" ht="51.6" customHeight="1" x14ac:dyDescent="0.2">
      <c r="A8" s="61" t="s">
        <v>261</v>
      </c>
      <c r="B8" s="106" t="str">
        <f>IFERROR(B5/(B6*B7*'Instructions &amp; Reference Data'!E66),"Needs Data")</f>
        <v>Needs Data</v>
      </c>
      <c r="C8" s="170" t="s">
        <v>276</v>
      </c>
      <c r="D8" s="170"/>
      <c r="E8" s="170"/>
      <c r="G8" s="1"/>
      <c r="K8" s="51"/>
    </row>
  </sheetData>
  <mergeCells count="6">
    <mergeCell ref="A3:E3"/>
    <mergeCell ref="C5:E5"/>
    <mergeCell ref="C6:E6"/>
    <mergeCell ref="C7:E7"/>
    <mergeCell ref="C8:E8"/>
    <mergeCell ref="C4:E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4.25" customHeight="1" x14ac:dyDescent="0.25">
      <c r="A1" s="152" t="s">
        <v>50</v>
      </c>
      <c r="B1" s="152"/>
      <c r="C1" s="152"/>
      <c r="D1" s="152"/>
      <c r="E1" s="152"/>
      <c r="F1" s="152"/>
      <c r="G1" s="153"/>
    </row>
    <row r="2" spans="1:7" s="25" customFormat="1" ht="18" x14ac:dyDescent="0.25">
      <c r="A2" s="29" t="s">
        <v>51</v>
      </c>
      <c r="B2" s="33"/>
      <c r="C2" s="33"/>
      <c r="D2" s="33"/>
      <c r="E2" s="33"/>
      <c r="F2" s="34"/>
      <c r="G2" s="35"/>
    </row>
    <row r="3" spans="1:7" s="4" customFormat="1" x14ac:dyDescent="0.2">
      <c r="A3" s="7" t="s">
        <v>0</v>
      </c>
      <c r="B3" s="138" t="s">
        <v>52</v>
      </c>
      <c r="C3" s="139"/>
      <c r="D3" s="139"/>
      <c r="E3" s="140"/>
      <c r="F3" s="43" t="s">
        <v>1</v>
      </c>
      <c r="G3" s="7" t="s">
        <v>2</v>
      </c>
    </row>
    <row r="4" spans="1:7" s="4" customFormat="1" x14ac:dyDescent="0.2">
      <c r="A4" s="7"/>
      <c r="B4" s="43" t="s">
        <v>53</v>
      </c>
      <c r="C4" s="43" t="s">
        <v>53</v>
      </c>
      <c r="D4" s="43" t="s">
        <v>53</v>
      </c>
      <c r="E4" s="43" t="s">
        <v>53</v>
      </c>
      <c r="F4" s="43"/>
      <c r="G4" s="7"/>
    </row>
    <row r="5" spans="1:7" ht="137.25" customHeight="1" x14ac:dyDescent="0.2">
      <c r="A5" s="46" t="s">
        <v>43</v>
      </c>
      <c r="B5" s="9"/>
      <c r="C5" s="9"/>
      <c r="D5" s="9"/>
      <c r="E5" s="9"/>
      <c r="F5" s="13" t="s">
        <v>44</v>
      </c>
      <c r="G5" s="8" t="s">
        <v>45</v>
      </c>
    </row>
    <row r="6" spans="1:7" ht="121.5" customHeight="1" x14ac:dyDescent="0.2">
      <c r="A6" s="46" t="s">
        <v>3</v>
      </c>
      <c r="B6" s="9"/>
      <c r="C6" s="9"/>
      <c r="D6" s="9"/>
      <c r="E6" s="9"/>
      <c r="F6" s="8" t="s">
        <v>54</v>
      </c>
      <c r="G6" s="8" t="s">
        <v>55</v>
      </c>
    </row>
    <row r="7" spans="1:7" ht="233.25" customHeight="1" x14ac:dyDescent="0.2">
      <c r="A7" s="46" t="s">
        <v>56</v>
      </c>
      <c r="B7" s="9"/>
      <c r="C7" s="9"/>
      <c r="D7" s="9"/>
      <c r="E7" s="9"/>
      <c r="F7" s="13" t="s">
        <v>57</v>
      </c>
      <c r="G7" s="8" t="s">
        <v>58</v>
      </c>
    </row>
    <row r="8" spans="1:7" ht="248.25" customHeight="1" x14ac:dyDescent="0.2">
      <c r="A8" s="46" t="s">
        <v>6</v>
      </c>
      <c r="B8" s="9"/>
      <c r="C8" s="9"/>
      <c r="D8" s="9"/>
      <c r="E8" s="9"/>
      <c r="F8" s="13" t="s">
        <v>59</v>
      </c>
      <c r="G8" s="8" t="s">
        <v>60</v>
      </c>
    </row>
    <row r="9" spans="1:7" ht="73.5" customHeight="1" x14ac:dyDescent="0.2">
      <c r="A9" s="46" t="s">
        <v>7</v>
      </c>
      <c r="B9" s="9"/>
      <c r="C9" s="9"/>
      <c r="D9" s="9"/>
      <c r="E9" s="9"/>
      <c r="F9" s="8" t="s">
        <v>8</v>
      </c>
      <c r="G9" s="8" t="s">
        <v>9</v>
      </c>
    </row>
    <row r="10" spans="1:7" ht="36" customHeight="1" x14ac:dyDescent="0.2">
      <c r="A10" s="46" t="s">
        <v>10</v>
      </c>
      <c r="B10" s="9"/>
      <c r="C10" s="9"/>
      <c r="D10" s="9"/>
      <c r="E10" s="9"/>
      <c r="F10" s="8" t="s">
        <v>11</v>
      </c>
      <c r="G10" s="8" t="s">
        <v>12</v>
      </c>
    </row>
    <row r="11" spans="1:7" ht="110.25" customHeight="1" x14ac:dyDescent="0.2">
      <c r="A11" s="46" t="s">
        <v>13</v>
      </c>
      <c r="B11" s="9"/>
      <c r="C11" s="9"/>
      <c r="D11" s="9"/>
      <c r="E11" s="9"/>
      <c r="F11" s="8" t="s">
        <v>14</v>
      </c>
      <c r="G11" s="8" t="s">
        <v>61</v>
      </c>
    </row>
    <row r="12" spans="1:7" ht="51.75" customHeight="1" x14ac:dyDescent="0.2">
      <c r="A12" s="46" t="s">
        <v>15</v>
      </c>
      <c r="B12" s="9"/>
      <c r="C12" s="9"/>
      <c r="D12" s="9"/>
      <c r="E12" s="9"/>
      <c r="F12" s="8" t="s">
        <v>16</v>
      </c>
      <c r="G12" s="8" t="s">
        <v>17</v>
      </c>
    </row>
    <row r="13" spans="1:7" ht="90.75" customHeight="1" x14ac:dyDescent="0.2">
      <c r="A13" s="46" t="s">
        <v>18</v>
      </c>
      <c r="B13" s="9"/>
      <c r="C13" s="9"/>
      <c r="D13" s="9"/>
      <c r="E13" s="9"/>
      <c r="F13" s="8" t="s">
        <v>19</v>
      </c>
      <c r="G13" s="8" t="s">
        <v>62</v>
      </c>
    </row>
    <row r="14" spans="1:7" x14ac:dyDescent="0.2">
      <c r="A14" s="7" t="s">
        <v>20</v>
      </c>
      <c r="B14" s="9"/>
      <c r="C14" s="9"/>
      <c r="D14" s="9"/>
      <c r="E14" s="9"/>
    </row>
    <row r="15" spans="1:7" x14ac:dyDescent="0.2">
      <c r="G15" s="6"/>
    </row>
    <row r="16" spans="1:7" s="18" customFormat="1" ht="18" x14ac:dyDescent="0.25">
      <c r="A16" s="29" t="s">
        <v>63</v>
      </c>
      <c r="B16" s="32"/>
      <c r="C16" s="32"/>
      <c r="D16" s="32"/>
      <c r="E16" s="32"/>
      <c r="F16" s="30"/>
      <c r="G16" s="31"/>
    </row>
    <row r="17" spans="1:7" s="4" customFormat="1" x14ac:dyDescent="0.2">
      <c r="A17" s="7" t="s">
        <v>0</v>
      </c>
      <c r="B17" s="138" t="s">
        <v>52</v>
      </c>
      <c r="C17" s="139"/>
      <c r="D17" s="139"/>
      <c r="E17" s="140"/>
      <c r="F17" s="43" t="s">
        <v>23</v>
      </c>
      <c r="G17" s="7" t="s">
        <v>21</v>
      </c>
    </row>
    <row r="18" spans="1:7" ht="39.75" customHeight="1" x14ac:dyDescent="0.2">
      <c r="A18" s="46" t="s">
        <v>64</v>
      </c>
      <c r="B18" s="9"/>
      <c r="C18" s="9"/>
      <c r="D18" s="9"/>
      <c r="E18" s="9"/>
      <c r="F18" s="22" t="s">
        <v>65</v>
      </c>
      <c r="G18" s="46" t="s">
        <v>66</v>
      </c>
    </row>
    <row r="19" spans="1:7" x14ac:dyDescent="0.2">
      <c r="A19" s="7" t="s">
        <v>24</v>
      </c>
      <c r="B19" s="9"/>
      <c r="C19" s="9"/>
      <c r="D19" s="9"/>
      <c r="E19" s="9"/>
    </row>
    <row r="21" spans="1:7" s="18" customFormat="1" ht="18" x14ac:dyDescent="0.25">
      <c r="A21" s="29" t="s">
        <v>67</v>
      </c>
      <c r="B21" s="30"/>
      <c r="C21" s="30"/>
      <c r="D21" s="30"/>
      <c r="E21" s="30"/>
      <c r="G21" s="17"/>
    </row>
    <row r="22" spans="1:7" ht="25.5" x14ac:dyDescent="0.2">
      <c r="A22" s="7" t="s">
        <v>68</v>
      </c>
      <c r="B22" s="9"/>
      <c r="C22" s="9"/>
      <c r="D22" s="9"/>
      <c r="E22" s="9"/>
    </row>
    <row r="24" spans="1:7" s="18" customFormat="1" ht="18" x14ac:dyDescent="0.25">
      <c r="A24" s="29" t="s">
        <v>69</v>
      </c>
      <c r="B24" s="30"/>
      <c r="C24" s="30"/>
      <c r="D24" s="30"/>
      <c r="E24" s="30"/>
      <c r="F24" s="30"/>
      <c r="G24" s="17"/>
    </row>
    <row r="25" spans="1:7" x14ac:dyDescent="0.2">
      <c r="A25" s="7" t="s">
        <v>25</v>
      </c>
      <c r="B25" s="138" t="s">
        <v>26</v>
      </c>
      <c r="C25" s="139"/>
      <c r="D25" s="139"/>
      <c r="E25" s="140"/>
      <c r="F25" s="43" t="s">
        <v>27</v>
      </c>
    </row>
    <row r="26" spans="1:7" ht="51.75" customHeight="1" x14ac:dyDescent="0.2">
      <c r="A26" s="14" t="s">
        <v>70</v>
      </c>
      <c r="B26" s="10"/>
      <c r="C26" s="10"/>
      <c r="D26" s="10"/>
      <c r="E26" s="10"/>
      <c r="F26" s="46" t="s">
        <v>71</v>
      </c>
    </row>
    <row r="27" spans="1:7" ht="69" customHeight="1" x14ac:dyDescent="0.2">
      <c r="A27" s="46" t="s">
        <v>72</v>
      </c>
      <c r="B27" s="10"/>
      <c r="C27" s="10"/>
      <c r="D27" s="10"/>
      <c r="E27" s="10"/>
      <c r="F27" s="46" t="s">
        <v>28</v>
      </c>
    </row>
    <row r="28" spans="1:7" ht="39" customHeight="1" x14ac:dyDescent="0.2">
      <c r="A28" s="46" t="s">
        <v>73</v>
      </c>
      <c r="B28" s="10"/>
      <c r="C28" s="10"/>
      <c r="D28" s="10"/>
      <c r="E28" s="10"/>
      <c r="F28" s="46" t="s">
        <v>74</v>
      </c>
    </row>
    <row r="29" spans="1:7" ht="51.75" customHeight="1" x14ac:dyDescent="0.2">
      <c r="A29" s="46" t="s">
        <v>75</v>
      </c>
      <c r="B29" s="10"/>
      <c r="C29" s="10"/>
      <c r="D29" s="10"/>
      <c r="E29" s="10"/>
      <c r="F29" s="46" t="s">
        <v>76</v>
      </c>
    </row>
    <row r="30" spans="1:7" ht="72" customHeight="1" x14ac:dyDescent="0.2">
      <c r="A30" s="46" t="s">
        <v>77</v>
      </c>
      <c r="B30" s="10"/>
      <c r="C30" s="10"/>
      <c r="D30" s="10"/>
      <c r="E30" s="10"/>
      <c r="F30" s="46" t="s">
        <v>78</v>
      </c>
    </row>
    <row r="31" spans="1:7" ht="40.5" customHeight="1" x14ac:dyDescent="0.2">
      <c r="A31" s="46" t="s">
        <v>79</v>
      </c>
      <c r="B31" s="10"/>
      <c r="C31" s="10"/>
      <c r="D31" s="10"/>
      <c r="E31" s="10"/>
      <c r="F31" s="46" t="s">
        <v>80</v>
      </c>
    </row>
    <row r="32" spans="1:7" ht="66" customHeight="1" x14ac:dyDescent="0.2">
      <c r="A32" s="46" t="s">
        <v>29</v>
      </c>
      <c r="B32" s="10"/>
      <c r="C32" s="10"/>
      <c r="D32" s="10"/>
      <c r="E32" s="10"/>
      <c r="F32" s="46" t="s">
        <v>81</v>
      </c>
    </row>
    <row r="33" spans="1:10" ht="36.75" customHeight="1" x14ac:dyDescent="0.2">
      <c r="A33" s="46" t="s">
        <v>30</v>
      </c>
      <c r="B33" s="10"/>
      <c r="C33" s="10"/>
      <c r="D33" s="10"/>
      <c r="E33" s="10"/>
      <c r="F33" s="46" t="s">
        <v>82</v>
      </c>
    </row>
    <row r="34" spans="1:10" ht="49.5" customHeight="1" x14ac:dyDescent="0.2">
      <c r="A34" s="19" t="s">
        <v>83</v>
      </c>
      <c r="B34" s="179"/>
      <c r="C34" s="180"/>
      <c r="D34" s="180"/>
      <c r="E34" s="183"/>
      <c r="F34" s="46" t="s">
        <v>84</v>
      </c>
    </row>
    <row r="36" spans="1:10" s="18" customFormat="1" ht="18" x14ac:dyDescent="0.25">
      <c r="A36" s="29" t="s">
        <v>85</v>
      </c>
      <c r="B36" s="30"/>
      <c r="C36" s="30"/>
      <c r="D36" s="30"/>
      <c r="E36" s="30"/>
      <c r="F36" s="30"/>
      <c r="G36" s="31"/>
    </row>
    <row r="37" spans="1:10" x14ac:dyDescent="0.2">
      <c r="A37" s="7" t="s">
        <v>86</v>
      </c>
      <c r="B37" s="176" t="s">
        <v>26</v>
      </c>
      <c r="C37" s="177"/>
      <c r="D37" s="177"/>
      <c r="E37" s="178"/>
      <c r="F37" s="184" t="s">
        <v>27</v>
      </c>
      <c r="G37" s="185"/>
    </row>
    <row r="38" spans="1:10" ht="39" customHeight="1" x14ac:dyDescent="0.2">
      <c r="A38" s="46" t="s">
        <v>31</v>
      </c>
      <c r="B38" s="10"/>
      <c r="C38" s="10"/>
      <c r="D38" s="10"/>
      <c r="E38" s="10"/>
      <c r="F38" s="174" t="s">
        <v>87</v>
      </c>
      <c r="G38" s="175"/>
    </row>
    <row r="39" spans="1:10" ht="36" customHeight="1" x14ac:dyDescent="0.2">
      <c r="A39" s="46" t="s">
        <v>32</v>
      </c>
      <c r="B39" s="10"/>
      <c r="C39" s="10"/>
      <c r="D39" s="10"/>
      <c r="E39" s="10"/>
      <c r="F39" s="174" t="s">
        <v>88</v>
      </c>
      <c r="G39" s="175"/>
    </row>
    <row r="40" spans="1:10" ht="24.75" customHeight="1" x14ac:dyDescent="0.2">
      <c r="A40" s="46" t="s">
        <v>33</v>
      </c>
      <c r="B40" s="10"/>
      <c r="C40" s="10"/>
      <c r="D40" s="10"/>
      <c r="E40" s="10"/>
      <c r="F40" s="174" t="s">
        <v>89</v>
      </c>
      <c r="G40" s="175"/>
    </row>
    <row r="41" spans="1:10" ht="23.25" customHeight="1" x14ac:dyDescent="0.2">
      <c r="A41" s="19" t="s">
        <v>34</v>
      </c>
      <c r="B41" s="179"/>
      <c r="C41" s="180"/>
      <c r="D41" s="180"/>
      <c r="E41" s="183"/>
      <c r="F41" s="174" t="s">
        <v>90</v>
      </c>
      <c r="G41" s="175"/>
    </row>
    <row r="43" spans="1:10" s="18" customFormat="1" ht="18" x14ac:dyDescent="0.25">
      <c r="A43" s="29" t="s">
        <v>91</v>
      </c>
      <c r="B43" s="30"/>
      <c r="C43" s="30"/>
      <c r="D43" s="30"/>
      <c r="E43" s="30"/>
      <c r="F43" s="12"/>
      <c r="G43" s="11"/>
    </row>
    <row r="44" spans="1:10" ht="15" x14ac:dyDescent="0.25">
      <c r="A44" s="2" t="s">
        <v>25</v>
      </c>
      <c r="B44" s="181" t="s">
        <v>35</v>
      </c>
      <c r="C44" s="182"/>
      <c r="D44" s="182"/>
      <c r="E44" s="182"/>
      <c r="F44" s="190" t="s">
        <v>36</v>
      </c>
      <c r="G44" s="189"/>
    </row>
    <row r="45" spans="1:10" ht="78.75" customHeight="1" x14ac:dyDescent="0.25">
      <c r="A45" s="46" t="s">
        <v>92</v>
      </c>
      <c r="B45" s="10"/>
      <c r="C45" s="10"/>
      <c r="D45" s="10"/>
      <c r="E45" s="45"/>
      <c r="F45" s="123" t="s">
        <v>93</v>
      </c>
      <c r="G45" s="189"/>
    </row>
    <row r="46" spans="1:10" ht="67.5" customHeight="1" x14ac:dyDescent="0.25">
      <c r="A46" s="46" t="s">
        <v>94</v>
      </c>
      <c r="B46" s="179"/>
      <c r="C46" s="180"/>
      <c r="D46" s="180"/>
      <c r="E46" s="180"/>
      <c r="F46" s="123" t="s">
        <v>95</v>
      </c>
      <c r="G46" s="189"/>
    </row>
    <row r="47" spans="1:10" ht="15" x14ac:dyDescent="0.25">
      <c r="F47" s="5"/>
      <c r="G47" s="5"/>
      <c r="H47" s="5"/>
      <c r="I47" s="5"/>
      <c r="J47" s="5"/>
    </row>
    <row r="48" spans="1:10" ht="15" x14ac:dyDescent="0.25">
      <c r="F48" s="5"/>
      <c r="G48" s="5"/>
      <c r="H48" s="5"/>
      <c r="I48" s="5"/>
      <c r="J48" s="5"/>
    </row>
    <row r="49" spans="1:10" ht="15" x14ac:dyDescent="0.25">
      <c r="F49" s="5"/>
      <c r="G49" s="5"/>
      <c r="H49" s="5"/>
      <c r="I49" s="5"/>
      <c r="J49" s="5"/>
    </row>
    <row r="50" spans="1:10" s="18" customFormat="1" ht="18" x14ac:dyDescent="0.25">
      <c r="A50" s="27" t="s">
        <v>37</v>
      </c>
      <c r="B50" s="28"/>
      <c r="C50" s="28"/>
      <c r="D50" s="28"/>
      <c r="E50" s="28"/>
      <c r="G50" s="17"/>
    </row>
    <row r="51" spans="1:10" ht="17.25" customHeight="1" x14ac:dyDescent="0.2">
      <c r="A51" s="133" t="s">
        <v>38</v>
      </c>
      <c r="B51" s="133"/>
      <c r="C51" s="133"/>
      <c r="D51" s="133"/>
      <c r="E51" s="133"/>
      <c r="F51" s="24"/>
    </row>
    <row r="52" spans="1:10" ht="16.5" customHeight="1" x14ac:dyDescent="0.2">
      <c r="A52" s="133"/>
      <c r="B52" s="133"/>
      <c r="C52" s="133"/>
      <c r="D52" s="133"/>
      <c r="E52" s="133"/>
    </row>
    <row r="53" spans="1:10" x14ac:dyDescent="0.2">
      <c r="A53" s="7" t="s">
        <v>39</v>
      </c>
      <c r="B53" s="44" t="s">
        <v>40</v>
      </c>
      <c r="C53" s="186" t="s">
        <v>27</v>
      </c>
      <c r="D53" s="187"/>
      <c r="E53" s="188"/>
    </row>
    <row r="54" spans="1:10" ht="33" customHeight="1" x14ac:dyDescent="0.2">
      <c r="A54" s="46" t="s">
        <v>41</v>
      </c>
      <c r="B54" s="36"/>
      <c r="C54" s="170" t="s">
        <v>96</v>
      </c>
      <c r="D54" s="170"/>
      <c r="E54" s="170"/>
    </row>
    <row r="55" spans="1:10" ht="33" customHeight="1" x14ac:dyDescent="0.2">
      <c r="A55" s="46" t="s">
        <v>47</v>
      </c>
      <c r="B55" s="36"/>
      <c r="C55" s="170" t="s">
        <v>97</v>
      </c>
      <c r="D55" s="170"/>
      <c r="E55" s="170"/>
    </row>
    <row r="56" spans="1:10" ht="33" customHeight="1" x14ac:dyDescent="0.2">
      <c r="A56" s="46" t="s">
        <v>48</v>
      </c>
      <c r="B56" s="36"/>
      <c r="C56" s="170" t="s">
        <v>98</v>
      </c>
      <c r="D56" s="170"/>
      <c r="E56" s="170"/>
    </row>
    <row r="57" spans="1:10" ht="30" customHeight="1" x14ac:dyDescent="0.2">
      <c r="A57" s="46" t="s">
        <v>49</v>
      </c>
      <c r="B57" s="36"/>
      <c r="C57" s="170" t="s">
        <v>99</v>
      </c>
      <c r="D57" s="170"/>
      <c r="E57" s="170"/>
    </row>
    <row r="58" spans="1:10" ht="30" customHeight="1" x14ac:dyDescent="0.2">
      <c r="A58" s="46" t="s">
        <v>100</v>
      </c>
      <c r="B58" s="36"/>
      <c r="C58" s="170" t="s">
        <v>101</v>
      </c>
      <c r="D58" s="170"/>
      <c r="E58" s="170"/>
    </row>
    <row r="59" spans="1:10" ht="33" customHeight="1" x14ac:dyDescent="0.2">
      <c r="A59" s="46" t="s">
        <v>77</v>
      </c>
      <c r="B59" s="36"/>
      <c r="C59" s="170" t="s">
        <v>102</v>
      </c>
      <c r="D59" s="170"/>
      <c r="E59" s="170"/>
    </row>
    <row r="60" spans="1:10" ht="34.5" customHeight="1" x14ac:dyDescent="0.2">
      <c r="A60" s="46" t="s">
        <v>29</v>
      </c>
      <c r="B60" s="36"/>
      <c r="C60" s="170" t="s">
        <v>103</v>
      </c>
      <c r="D60" s="170"/>
      <c r="E60" s="170"/>
    </row>
    <row r="61" spans="1:10" ht="37.5" customHeight="1" x14ac:dyDescent="0.2">
      <c r="A61" s="46" t="s">
        <v>42</v>
      </c>
      <c r="B61" s="36"/>
      <c r="C61" s="170" t="s">
        <v>104</v>
      </c>
      <c r="D61" s="170"/>
      <c r="E61" s="170"/>
    </row>
  </sheetData>
  <mergeCells count="27">
    <mergeCell ref="F45:G45"/>
    <mergeCell ref="F46:G46"/>
    <mergeCell ref="F44:G44"/>
    <mergeCell ref="F39:G39"/>
    <mergeCell ref="B41:E41"/>
    <mergeCell ref="C61:E61"/>
    <mergeCell ref="C53:E53"/>
    <mergeCell ref="C54:E54"/>
    <mergeCell ref="C55:E55"/>
    <mergeCell ref="C56:E56"/>
    <mergeCell ref="C57:E5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2" customHeight="1" x14ac:dyDescent="0.25">
      <c r="A1" s="152" t="s">
        <v>50</v>
      </c>
      <c r="B1" s="152"/>
      <c r="C1" s="152"/>
      <c r="D1" s="152"/>
      <c r="E1" s="152"/>
      <c r="F1" s="152"/>
      <c r="G1" s="153"/>
    </row>
    <row r="2" spans="1:7" s="25" customFormat="1" ht="18" x14ac:dyDescent="0.25">
      <c r="A2" s="29" t="s">
        <v>105</v>
      </c>
      <c r="B2" s="33"/>
      <c r="C2" s="33"/>
      <c r="D2" s="33"/>
      <c r="E2" s="33"/>
      <c r="F2" s="34"/>
      <c r="G2" s="35"/>
    </row>
    <row r="3" spans="1:7" s="4" customFormat="1" x14ac:dyDescent="0.2">
      <c r="A3" s="7" t="s">
        <v>0</v>
      </c>
      <c r="B3" s="138" t="s">
        <v>52</v>
      </c>
      <c r="C3" s="139"/>
      <c r="D3" s="139"/>
      <c r="E3" s="140"/>
      <c r="F3" s="43" t="s">
        <v>1</v>
      </c>
      <c r="G3" s="7" t="s">
        <v>2</v>
      </c>
    </row>
    <row r="4" spans="1:7" s="4" customFormat="1" x14ac:dyDescent="0.2">
      <c r="A4" s="7"/>
      <c r="B4" s="43" t="s">
        <v>53</v>
      </c>
      <c r="C4" s="43" t="s">
        <v>53</v>
      </c>
      <c r="D4" s="43" t="s">
        <v>53</v>
      </c>
      <c r="E4" s="43" t="s">
        <v>53</v>
      </c>
      <c r="F4" s="43"/>
      <c r="G4" s="7"/>
    </row>
    <row r="5" spans="1:7" ht="153" x14ac:dyDescent="0.2">
      <c r="A5" s="46" t="s">
        <v>106</v>
      </c>
      <c r="B5" s="9"/>
      <c r="C5" s="9"/>
      <c r="D5" s="9"/>
      <c r="E5" s="9"/>
      <c r="F5" s="13" t="s">
        <v>44</v>
      </c>
      <c r="G5" s="8" t="s">
        <v>107</v>
      </c>
    </row>
    <row r="6" spans="1:7" ht="140.25" x14ac:dyDescent="0.2">
      <c r="A6" s="46" t="s">
        <v>43</v>
      </c>
      <c r="B6" s="9"/>
      <c r="C6" s="9"/>
      <c r="D6" s="9"/>
      <c r="E6" s="9"/>
      <c r="F6" s="13" t="s">
        <v>108</v>
      </c>
      <c r="G6" s="13" t="s">
        <v>109</v>
      </c>
    </row>
    <row r="7" spans="1:7" ht="108.75" customHeight="1" x14ac:dyDescent="0.2">
      <c r="A7" s="46" t="s">
        <v>3</v>
      </c>
      <c r="B7" s="9"/>
      <c r="C7" s="9"/>
      <c r="D7" s="9"/>
      <c r="E7" s="9"/>
      <c r="F7" s="13" t="s">
        <v>110</v>
      </c>
      <c r="G7" s="13" t="s">
        <v>55</v>
      </c>
    </row>
    <row r="8" spans="1:7" ht="191.25" x14ac:dyDescent="0.2">
      <c r="A8" s="46" t="s">
        <v>56</v>
      </c>
      <c r="B8" s="9"/>
      <c r="C8" s="9"/>
      <c r="D8" s="9"/>
      <c r="E8" s="9"/>
      <c r="F8" s="13" t="s">
        <v>111</v>
      </c>
      <c r="G8" s="13" t="s">
        <v>112</v>
      </c>
    </row>
    <row r="9" spans="1:7" ht="204" x14ac:dyDescent="0.2">
      <c r="A9" s="46" t="s">
        <v>6</v>
      </c>
      <c r="B9" s="9"/>
      <c r="C9" s="9"/>
      <c r="D9" s="9"/>
      <c r="E9" s="9"/>
      <c r="F9" s="13" t="s">
        <v>113</v>
      </c>
      <c r="G9" s="13" t="s">
        <v>114</v>
      </c>
    </row>
    <row r="10" spans="1:7" ht="204" x14ac:dyDescent="0.2">
      <c r="A10" s="46" t="s">
        <v>13</v>
      </c>
      <c r="B10" s="9"/>
      <c r="C10" s="9"/>
      <c r="D10" s="9"/>
      <c r="E10" s="9"/>
      <c r="F10" s="8" t="s">
        <v>14</v>
      </c>
      <c r="G10" s="8" t="s">
        <v>115</v>
      </c>
    </row>
    <row r="11" spans="1:7" ht="38.25" x14ac:dyDescent="0.2">
      <c r="A11" s="46" t="s">
        <v>15</v>
      </c>
      <c r="B11" s="9"/>
      <c r="C11" s="9"/>
      <c r="D11" s="9"/>
      <c r="E11" s="9"/>
      <c r="F11" s="8" t="s">
        <v>116</v>
      </c>
      <c r="G11" s="8" t="s">
        <v>17</v>
      </c>
    </row>
    <row r="12" spans="1:7" ht="25.5" x14ac:dyDescent="0.2">
      <c r="A12" s="46" t="s">
        <v>18</v>
      </c>
      <c r="B12" s="9"/>
      <c r="C12" s="9"/>
      <c r="D12" s="9"/>
      <c r="E12" s="9"/>
      <c r="F12" s="8" t="s">
        <v>19</v>
      </c>
      <c r="G12" s="8" t="s">
        <v>117</v>
      </c>
    </row>
    <row r="13" spans="1:7" ht="102" x14ac:dyDescent="0.2">
      <c r="A13" s="46" t="s">
        <v>118</v>
      </c>
      <c r="B13" s="9"/>
      <c r="C13" s="9"/>
      <c r="D13" s="9"/>
      <c r="E13" s="9"/>
      <c r="F13" s="8" t="s">
        <v>119</v>
      </c>
      <c r="G13" s="8" t="s">
        <v>120</v>
      </c>
    </row>
    <row r="14" spans="1:7" x14ac:dyDescent="0.2">
      <c r="A14" s="7" t="s">
        <v>20</v>
      </c>
      <c r="B14" s="9"/>
      <c r="C14" s="9"/>
      <c r="D14" s="9"/>
      <c r="E14" s="9"/>
    </row>
    <row r="15" spans="1:7" x14ac:dyDescent="0.2">
      <c r="G15" s="6"/>
    </row>
    <row r="16" spans="1:7" s="18" customFormat="1" ht="18" x14ac:dyDescent="0.25">
      <c r="A16" s="29" t="s">
        <v>121</v>
      </c>
      <c r="B16" s="32"/>
      <c r="C16" s="32"/>
      <c r="D16" s="32"/>
      <c r="E16" s="32"/>
      <c r="F16" s="30"/>
      <c r="G16" s="31"/>
    </row>
    <row r="17" spans="1:7" s="4" customFormat="1" x14ac:dyDescent="0.2">
      <c r="A17" s="7" t="s">
        <v>0</v>
      </c>
      <c r="B17" s="151" t="s">
        <v>52</v>
      </c>
      <c r="C17" s="151"/>
      <c r="D17" s="151"/>
      <c r="E17" s="151"/>
      <c r="F17" s="43" t="s">
        <v>23</v>
      </c>
      <c r="G17" s="7" t="s">
        <v>21</v>
      </c>
    </row>
    <row r="18" spans="1:7" ht="89.25" x14ac:dyDescent="0.2">
      <c r="A18" s="46" t="s">
        <v>22</v>
      </c>
      <c r="B18" s="9"/>
      <c r="C18" s="9"/>
      <c r="D18" s="9"/>
      <c r="E18" s="9"/>
      <c r="F18" s="13" t="s">
        <v>122</v>
      </c>
      <c r="G18" s="20" t="s">
        <v>123</v>
      </c>
    </row>
    <row r="19" spans="1:7" ht="76.5" x14ac:dyDescent="0.2">
      <c r="A19" s="46" t="s">
        <v>124</v>
      </c>
      <c r="B19" s="9"/>
      <c r="C19" s="9"/>
      <c r="D19" s="9"/>
      <c r="E19" s="9"/>
      <c r="F19" s="13" t="s">
        <v>125</v>
      </c>
      <c r="G19" s="20" t="s">
        <v>126</v>
      </c>
    </row>
    <row r="20" spans="1:7" x14ac:dyDescent="0.2">
      <c r="A20" s="46" t="s">
        <v>127</v>
      </c>
      <c r="B20" s="9"/>
      <c r="C20" s="9"/>
      <c r="D20" s="9"/>
      <c r="E20" s="9"/>
      <c r="F20" s="8" t="s">
        <v>128</v>
      </c>
      <c r="G20" s="20" t="s">
        <v>129</v>
      </c>
    </row>
    <row r="21" spans="1:7" x14ac:dyDescent="0.2">
      <c r="A21" s="46" t="s">
        <v>130</v>
      </c>
      <c r="B21" s="9"/>
      <c r="C21" s="9"/>
      <c r="D21" s="9"/>
      <c r="E21" s="9"/>
      <c r="F21" s="8" t="s">
        <v>131</v>
      </c>
      <c r="G21" s="20" t="s">
        <v>132</v>
      </c>
    </row>
    <row r="22" spans="1:7" x14ac:dyDescent="0.2">
      <c r="A22" s="7" t="s">
        <v>24</v>
      </c>
      <c r="B22" s="9"/>
      <c r="C22" s="9"/>
      <c r="D22" s="9"/>
      <c r="E22" s="9"/>
    </row>
    <row r="24" spans="1:7" s="18" customFormat="1" ht="18" x14ac:dyDescent="0.25">
      <c r="A24" s="29" t="s">
        <v>133</v>
      </c>
      <c r="B24" s="30"/>
      <c r="C24" s="30"/>
      <c r="D24" s="30"/>
      <c r="E24" s="30"/>
      <c r="G24" s="17"/>
    </row>
    <row r="25" spans="1:7" ht="25.5" x14ac:dyDescent="0.2">
      <c r="A25" s="7" t="s">
        <v>134</v>
      </c>
      <c r="B25" s="9"/>
      <c r="C25" s="9"/>
      <c r="D25" s="9"/>
      <c r="E25" s="9"/>
    </row>
    <row r="27" spans="1:7" s="18" customFormat="1" ht="18" x14ac:dyDescent="0.25">
      <c r="A27" s="29" t="s">
        <v>135</v>
      </c>
      <c r="B27" s="30"/>
      <c r="C27" s="30"/>
      <c r="D27" s="30"/>
      <c r="E27" s="30"/>
      <c r="F27" s="30"/>
      <c r="G27" s="17"/>
    </row>
    <row r="28" spans="1:7" ht="12.95" customHeight="1" x14ac:dyDescent="0.2">
      <c r="A28" s="21" t="s">
        <v>136</v>
      </c>
      <c r="B28" s="196" t="s">
        <v>26</v>
      </c>
      <c r="C28" s="197"/>
      <c r="D28" s="197"/>
      <c r="E28" s="198"/>
      <c r="F28" s="37" t="s">
        <v>27</v>
      </c>
      <c r="G28" s="17"/>
    </row>
    <row r="29" spans="1:7" ht="38.25" x14ac:dyDescent="0.2">
      <c r="A29" s="19" t="s">
        <v>137</v>
      </c>
      <c r="B29" s="194"/>
      <c r="C29" s="195"/>
      <c r="D29" s="195"/>
      <c r="E29" s="195"/>
      <c r="F29" s="47" t="s">
        <v>138</v>
      </c>
      <c r="G29" s="17"/>
    </row>
    <row r="31" spans="1:7" s="18" customFormat="1" ht="18" x14ac:dyDescent="0.25">
      <c r="A31" s="29" t="s">
        <v>139</v>
      </c>
      <c r="B31" s="30"/>
      <c r="C31" s="30"/>
      <c r="D31" s="30"/>
      <c r="E31" s="30"/>
      <c r="F31" s="30"/>
      <c r="G31" s="31"/>
    </row>
    <row r="32" spans="1:7" x14ac:dyDescent="0.2">
      <c r="A32" s="7" t="s">
        <v>140</v>
      </c>
      <c r="B32" s="203" t="s">
        <v>26</v>
      </c>
      <c r="C32" s="204"/>
      <c r="D32" s="204"/>
      <c r="E32" s="205"/>
      <c r="F32" s="190" t="s">
        <v>27</v>
      </c>
      <c r="G32" s="190"/>
    </row>
    <row r="33" spans="1:10" ht="27" customHeight="1" x14ac:dyDescent="0.2">
      <c r="A33" s="46" t="s">
        <v>31</v>
      </c>
      <c r="B33" s="9"/>
      <c r="C33" s="9"/>
      <c r="D33" s="9"/>
      <c r="E33" s="9"/>
      <c r="F33" s="200" t="s">
        <v>141</v>
      </c>
      <c r="G33" s="201"/>
    </row>
    <row r="34" spans="1:10" ht="33" customHeight="1" x14ac:dyDescent="0.2">
      <c r="A34" s="46" t="s">
        <v>32</v>
      </c>
      <c r="B34" s="9"/>
      <c r="C34" s="9"/>
      <c r="D34" s="9"/>
      <c r="E34" s="9"/>
      <c r="F34" s="200" t="s">
        <v>142</v>
      </c>
      <c r="G34" s="201"/>
    </row>
    <row r="35" spans="1:10" ht="18" customHeight="1" x14ac:dyDescent="0.2">
      <c r="A35" s="46" t="s">
        <v>33</v>
      </c>
      <c r="B35" s="9"/>
      <c r="C35" s="9"/>
      <c r="D35" s="9"/>
      <c r="E35" s="9"/>
      <c r="F35" s="200" t="s">
        <v>143</v>
      </c>
      <c r="G35" s="201"/>
    </row>
    <row r="36" spans="1:10" ht="29.1" customHeight="1" x14ac:dyDescent="0.2">
      <c r="A36" s="19" t="s">
        <v>34</v>
      </c>
      <c r="B36" s="194"/>
      <c r="C36" s="195"/>
      <c r="D36" s="195"/>
      <c r="E36" s="199"/>
      <c r="F36" s="200" t="s">
        <v>144</v>
      </c>
      <c r="G36" s="201"/>
    </row>
    <row r="38" spans="1:10" s="18" customFormat="1" ht="18" x14ac:dyDescent="0.25">
      <c r="A38" s="29" t="s">
        <v>145</v>
      </c>
      <c r="B38" s="30"/>
      <c r="C38" s="30"/>
      <c r="D38" s="30"/>
      <c r="E38" s="30"/>
      <c r="F38" s="30"/>
      <c r="G38" s="17"/>
    </row>
    <row r="39" spans="1:10" ht="12.95" customHeight="1" x14ac:dyDescent="0.2">
      <c r="A39" s="2" t="s">
        <v>25</v>
      </c>
      <c r="B39" s="181" t="s">
        <v>35</v>
      </c>
      <c r="C39" s="182"/>
      <c r="D39" s="182"/>
      <c r="E39" s="206"/>
      <c r="F39" s="43" t="s">
        <v>36</v>
      </c>
      <c r="G39" s="3"/>
    </row>
    <row r="40" spans="1:10" ht="102" x14ac:dyDescent="0.2">
      <c r="A40" s="46" t="s">
        <v>146</v>
      </c>
      <c r="B40" s="9"/>
      <c r="C40" s="9"/>
      <c r="D40" s="9"/>
      <c r="E40" s="9"/>
      <c r="F40" s="46" t="s">
        <v>147</v>
      </c>
      <c r="G40" s="3"/>
    </row>
    <row r="41" spans="1:10" ht="102" x14ac:dyDescent="0.2">
      <c r="A41" s="46" t="s">
        <v>148</v>
      </c>
      <c r="B41" s="194"/>
      <c r="C41" s="195"/>
      <c r="D41" s="195"/>
      <c r="E41" s="199"/>
      <c r="F41" s="46" t="s">
        <v>149</v>
      </c>
      <c r="G41" s="3"/>
    </row>
    <row r="42" spans="1:10" ht="15" x14ac:dyDescent="0.25">
      <c r="F42" s="5"/>
      <c r="G42" s="5"/>
      <c r="H42" s="5"/>
      <c r="I42" s="5"/>
      <c r="J42" s="5"/>
    </row>
    <row r="43" spans="1:10" ht="15" x14ac:dyDescent="0.25">
      <c r="F43" s="5"/>
      <c r="G43" s="5"/>
      <c r="H43" s="5"/>
      <c r="I43" s="5"/>
      <c r="J43" s="5"/>
    </row>
    <row r="44" spans="1:10" ht="15" x14ac:dyDescent="0.25">
      <c r="F44" s="5"/>
      <c r="G44" s="5"/>
      <c r="H44" s="5"/>
      <c r="I44" s="5"/>
      <c r="J44" s="5"/>
    </row>
    <row r="45" spans="1:10" s="18" customFormat="1" ht="18" x14ac:dyDescent="0.25">
      <c r="A45" s="27" t="s">
        <v>37</v>
      </c>
      <c r="B45" s="28"/>
      <c r="C45" s="28"/>
      <c r="D45" s="28"/>
      <c r="E45" s="28"/>
      <c r="G45" s="17"/>
    </row>
    <row r="46" spans="1:10" x14ac:dyDescent="0.2">
      <c r="A46" s="202" t="s">
        <v>150</v>
      </c>
      <c r="B46" s="202"/>
      <c r="C46" s="202"/>
      <c r="D46" s="202"/>
      <c r="E46" s="202"/>
      <c r="F46" s="24"/>
    </row>
    <row r="47" spans="1:10" x14ac:dyDescent="0.2">
      <c r="A47" s="26" t="s">
        <v>39</v>
      </c>
      <c r="B47" s="42" t="s">
        <v>40</v>
      </c>
      <c r="C47" s="191" t="s">
        <v>27</v>
      </c>
      <c r="D47" s="192"/>
      <c r="E47" s="193"/>
    </row>
    <row r="48" spans="1:10" ht="30" customHeight="1" x14ac:dyDescent="0.2">
      <c r="A48" s="46" t="s">
        <v>41</v>
      </c>
      <c r="B48" s="36"/>
      <c r="C48" s="170" t="s">
        <v>151</v>
      </c>
      <c r="D48" s="170"/>
      <c r="E48" s="170"/>
    </row>
    <row r="49" spans="1:5" ht="30" customHeight="1" x14ac:dyDescent="0.2">
      <c r="A49" s="46" t="s">
        <v>152</v>
      </c>
      <c r="B49" s="36"/>
      <c r="C49" s="170" t="s">
        <v>153</v>
      </c>
      <c r="D49" s="170"/>
      <c r="E49" s="170"/>
    </row>
    <row r="50" spans="1:5" ht="30" customHeight="1" x14ac:dyDescent="0.2">
      <c r="A50" s="46" t="s">
        <v>154</v>
      </c>
      <c r="B50" s="36"/>
      <c r="C50" s="170" t="s">
        <v>155</v>
      </c>
      <c r="D50" s="170"/>
      <c r="E50" s="170"/>
    </row>
    <row r="51" spans="1:5" ht="30" customHeight="1" x14ac:dyDescent="0.2">
      <c r="A51" s="46" t="s">
        <v>42</v>
      </c>
      <c r="B51" s="36"/>
      <c r="C51" s="170" t="s">
        <v>156</v>
      </c>
      <c r="D51" s="170"/>
      <c r="E51" s="170"/>
    </row>
  </sheetData>
  <mergeCells count="20">
    <mergeCell ref="C51:E51"/>
    <mergeCell ref="F32:G32"/>
    <mergeCell ref="B36:E36"/>
    <mergeCell ref="F33:G33"/>
    <mergeCell ref="F34:G34"/>
    <mergeCell ref="F35:G35"/>
    <mergeCell ref="F36:G36"/>
    <mergeCell ref="A46:E46"/>
    <mergeCell ref="B32:E32"/>
    <mergeCell ref="B39:E39"/>
    <mergeCell ref="B41:E41"/>
    <mergeCell ref="A1:G1"/>
    <mergeCell ref="C47:E47"/>
    <mergeCell ref="C48:E48"/>
    <mergeCell ref="C49:E49"/>
    <mergeCell ref="C50:E50"/>
    <mergeCell ref="B3:E3"/>
    <mergeCell ref="B17:E17"/>
    <mergeCell ref="B29:E29"/>
    <mergeCell ref="B28:E28"/>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5.75" customHeight="1" x14ac:dyDescent="0.25">
      <c r="A1" s="152" t="s">
        <v>157</v>
      </c>
      <c r="B1" s="152"/>
      <c r="C1" s="152"/>
      <c r="D1" s="152"/>
      <c r="E1" s="152"/>
      <c r="F1" s="152"/>
      <c r="G1" s="153"/>
    </row>
    <row r="2" spans="1:7" s="25" customFormat="1" ht="18" x14ac:dyDescent="0.25">
      <c r="A2" s="29" t="s">
        <v>158</v>
      </c>
      <c r="B2" s="33"/>
      <c r="C2" s="33"/>
      <c r="D2" s="33"/>
      <c r="E2" s="33"/>
      <c r="F2" s="34"/>
      <c r="G2" s="35"/>
    </row>
    <row r="3" spans="1:7" s="4" customFormat="1" x14ac:dyDescent="0.2">
      <c r="A3" s="7" t="s">
        <v>0</v>
      </c>
      <c r="B3" s="138" t="s">
        <v>52</v>
      </c>
      <c r="C3" s="139"/>
      <c r="D3" s="139"/>
      <c r="E3" s="140"/>
      <c r="F3" s="43" t="s">
        <v>1</v>
      </c>
      <c r="G3" s="7" t="s">
        <v>2</v>
      </c>
    </row>
    <row r="4" spans="1:7" s="4" customFormat="1" x14ac:dyDescent="0.2">
      <c r="A4" s="7"/>
      <c r="B4" s="43" t="s">
        <v>53</v>
      </c>
      <c r="C4" s="43" t="s">
        <v>53</v>
      </c>
      <c r="D4" s="43" t="s">
        <v>53</v>
      </c>
      <c r="E4" s="43" t="s">
        <v>53</v>
      </c>
      <c r="F4" s="43"/>
      <c r="G4" s="7"/>
    </row>
    <row r="5" spans="1:7" ht="36" customHeight="1" x14ac:dyDescent="0.2">
      <c r="A5" s="46" t="s">
        <v>3</v>
      </c>
      <c r="B5" s="9"/>
      <c r="C5" s="9"/>
      <c r="D5" s="9"/>
      <c r="E5" s="9"/>
      <c r="F5" s="8" t="s">
        <v>4</v>
      </c>
      <c r="G5" s="8" t="s">
        <v>5</v>
      </c>
    </row>
    <row r="6" spans="1:7" ht="87" customHeight="1" x14ac:dyDescent="0.2">
      <c r="A6" s="46" t="s">
        <v>159</v>
      </c>
      <c r="B6" s="9"/>
      <c r="C6" s="9"/>
      <c r="D6" s="9"/>
      <c r="E6" s="9"/>
      <c r="F6" s="8" t="s">
        <v>160</v>
      </c>
      <c r="G6" s="8" t="s">
        <v>161</v>
      </c>
    </row>
    <row r="7" spans="1:7" ht="90.75" customHeight="1" x14ac:dyDescent="0.2">
      <c r="A7" s="46" t="s">
        <v>162</v>
      </c>
      <c r="B7" s="9"/>
      <c r="C7" s="9"/>
      <c r="D7" s="9"/>
      <c r="E7" s="9"/>
      <c r="F7" s="8" t="s">
        <v>163</v>
      </c>
      <c r="G7" s="8" t="s">
        <v>164</v>
      </c>
    </row>
    <row r="8" spans="1:7" ht="49.5" customHeight="1" x14ac:dyDescent="0.2">
      <c r="A8" s="46" t="s">
        <v>165</v>
      </c>
      <c r="B8" s="9"/>
      <c r="C8" s="9"/>
      <c r="D8" s="9"/>
      <c r="E8" s="9"/>
      <c r="F8" s="8" t="s">
        <v>166</v>
      </c>
      <c r="G8" s="8" t="s">
        <v>167</v>
      </c>
    </row>
    <row r="9" spans="1:7" ht="32.25" customHeight="1" x14ac:dyDescent="0.2">
      <c r="A9" s="46" t="s">
        <v>168</v>
      </c>
      <c r="B9" s="9"/>
      <c r="C9" s="9"/>
      <c r="D9" s="9"/>
      <c r="E9" s="9"/>
      <c r="F9" s="8" t="s">
        <v>169</v>
      </c>
      <c r="G9" s="8" t="s">
        <v>170</v>
      </c>
    </row>
    <row r="10" spans="1:7" ht="30.75" customHeight="1" x14ac:dyDescent="0.2">
      <c r="A10" s="46" t="s">
        <v>171</v>
      </c>
      <c r="B10" s="9"/>
      <c r="C10" s="9"/>
      <c r="D10" s="9"/>
      <c r="E10" s="9"/>
      <c r="F10" s="8" t="s">
        <v>172</v>
      </c>
      <c r="G10" s="8" t="s">
        <v>170</v>
      </c>
    </row>
    <row r="11" spans="1:7" ht="31.5" customHeight="1" x14ac:dyDescent="0.2">
      <c r="A11" s="46" t="s">
        <v>173</v>
      </c>
      <c r="B11" s="9"/>
      <c r="C11" s="9"/>
      <c r="D11" s="9"/>
      <c r="E11" s="9"/>
      <c r="F11" s="8" t="s">
        <v>174</v>
      </c>
      <c r="G11" s="8" t="s">
        <v>170</v>
      </c>
    </row>
    <row r="12" spans="1:7" ht="27" customHeight="1" x14ac:dyDescent="0.2">
      <c r="A12" s="7" t="s">
        <v>20</v>
      </c>
      <c r="B12" s="9"/>
      <c r="C12" s="9"/>
      <c r="D12" s="9"/>
      <c r="E12" s="9"/>
    </row>
    <row r="13" spans="1:7" x14ac:dyDescent="0.2">
      <c r="G13" s="6"/>
    </row>
    <row r="14" spans="1:7" s="18" customFormat="1" ht="18" x14ac:dyDescent="0.25">
      <c r="A14" s="29" t="s">
        <v>175</v>
      </c>
      <c r="B14" s="32"/>
      <c r="C14" s="32"/>
      <c r="D14" s="32"/>
      <c r="E14" s="32"/>
      <c r="F14" s="30"/>
      <c r="G14" s="31"/>
    </row>
    <row r="15" spans="1:7" s="4" customFormat="1" x14ac:dyDescent="0.2">
      <c r="A15" s="7" t="s">
        <v>0</v>
      </c>
      <c r="B15" s="151" t="s">
        <v>52</v>
      </c>
      <c r="C15" s="151"/>
      <c r="D15" s="151"/>
      <c r="E15" s="151"/>
      <c r="F15" s="43" t="s">
        <v>23</v>
      </c>
      <c r="G15" s="7" t="s">
        <v>21</v>
      </c>
    </row>
    <row r="16" spans="1:7" ht="108.75" customHeight="1" x14ac:dyDescent="0.2">
      <c r="A16" s="46" t="s">
        <v>176</v>
      </c>
      <c r="B16" s="9"/>
      <c r="C16" s="9"/>
      <c r="D16" s="9"/>
      <c r="E16" s="9"/>
      <c r="F16" s="13" t="s">
        <v>177</v>
      </c>
      <c r="G16" s="20" t="s">
        <v>178</v>
      </c>
    </row>
    <row r="17" spans="1:7" ht="103.5" customHeight="1" x14ac:dyDescent="0.2">
      <c r="A17" s="46" t="s">
        <v>179</v>
      </c>
      <c r="B17" s="9"/>
      <c r="C17" s="9"/>
      <c r="D17" s="9"/>
      <c r="E17" s="9"/>
      <c r="F17" s="13" t="s">
        <v>180</v>
      </c>
      <c r="G17" s="20" t="s">
        <v>178</v>
      </c>
    </row>
    <row r="18" spans="1:7" ht="51" x14ac:dyDescent="0.2">
      <c r="A18" s="46" t="s">
        <v>181</v>
      </c>
      <c r="B18" s="9"/>
      <c r="C18" s="9"/>
      <c r="D18" s="9"/>
      <c r="E18" s="9"/>
      <c r="F18" s="8" t="s">
        <v>182</v>
      </c>
      <c r="G18" s="20" t="s">
        <v>183</v>
      </c>
    </row>
    <row r="19" spans="1:7" ht="38.25" x14ac:dyDescent="0.2">
      <c r="A19" s="46" t="s">
        <v>184</v>
      </c>
      <c r="B19" s="9"/>
      <c r="C19" s="9"/>
      <c r="D19" s="9"/>
      <c r="E19" s="9"/>
      <c r="F19" s="8" t="s">
        <v>185</v>
      </c>
      <c r="G19" s="8" t="s">
        <v>186</v>
      </c>
    </row>
    <row r="20" spans="1:7" ht="51" x14ac:dyDescent="0.2">
      <c r="A20" s="46" t="s">
        <v>187</v>
      </c>
      <c r="B20" s="9"/>
      <c r="C20" s="9"/>
      <c r="D20" s="9"/>
      <c r="E20" s="9"/>
      <c r="F20" s="8" t="s">
        <v>188</v>
      </c>
      <c r="G20" s="8" t="s">
        <v>189</v>
      </c>
    </row>
    <row r="21" spans="1:7" x14ac:dyDescent="0.2">
      <c r="A21" s="46" t="s">
        <v>190</v>
      </c>
      <c r="B21" s="9"/>
      <c r="C21" s="9"/>
      <c r="D21" s="9"/>
      <c r="E21" s="9"/>
      <c r="F21" s="8" t="s">
        <v>191</v>
      </c>
      <c r="G21" s="8" t="s">
        <v>192</v>
      </c>
    </row>
    <row r="22" spans="1:7" x14ac:dyDescent="0.2">
      <c r="A22" s="46" t="s">
        <v>193</v>
      </c>
      <c r="B22" s="9"/>
      <c r="C22" s="9"/>
      <c r="D22" s="9"/>
      <c r="E22" s="9"/>
      <c r="F22" s="8" t="s">
        <v>194</v>
      </c>
      <c r="G22" s="8" t="s">
        <v>192</v>
      </c>
    </row>
    <row r="23" spans="1:7" x14ac:dyDescent="0.2">
      <c r="A23" s="46" t="s">
        <v>195</v>
      </c>
      <c r="B23" s="9"/>
      <c r="C23" s="9"/>
      <c r="D23" s="9"/>
      <c r="E23" s="9"/>
      <c r="F23" s="8" t="s">
        <v>196</v>
      </c>
      <c r="G23" s="8" t="s">
        <v>197</v>
      </c>
    </row>
    <row r="24" spans="1:7" x14ac:dyDescent="0.2">
      <c r="A24" s="7" t="s">
        <v>24</v>
      </c>
      <c r="B24" s="9"/>
      <c r="C24" s="9"/>
      <c r="D24" s="9"/>
      <c r="E24" s="9"/>
    </row>
    <row r="26" spans="1:7" s="18" customFormat="1" ht="18" x14ac:dyDescent="0.25">
      <c r="A26" s="29" t="s">
        <v>198</v>
      </c>
      <c r="B26" s="30"/>
      <c r="C26" s="30"/>
      <c r="D26" s="30"/>
      <c r="E26" s="30"/>
      <c r="G26" s="17"/>
    </row>
    <row r="27" spans="1:7" ht="25.5" x14ac:dyDescent="0.2">
      <c r="A27" s="7" t="s">
        <v>199</v>
      </c>
      <c r="B27" s="9"/>
      <c r="C27" s="9"/>
      <c r="D27" s="9"/>
      <c r="E27" s="9"/>
    </row>
    <row r="29" spans="1:7" s="18" customFormat="1" ht="18" x14ac:dyDescent="0.25">
      <c r="A29" s="29" t="s">
        <v>200</v>
      </c>
      <c r="B29" s="30"/>
      <c r="C29" s="30"/>
      <c r="D29" s="30"/>
      <c r="E29" s="30"/>
      <c r="F29" s="30"/>
      <c r="G29" s="17"/>
    </row>
    <row r="30" spans="1:7" ht="12.95" customHeight="1" x14ac:dyDescent="0.2">
      <c r="A30" s="21" t="s">
        <v>136</v>
      </c>
      <c r="B30" s="196" t="s">
        <v>26</v>
      </c>
      <c r="C30" s="197"/>
      <c r="D30" s="197"/>
      <c r="E30" s="198"/>
      <c r="F30" s="43" t="s">
        <v>27</v>
      </c>
    </row>
    <row r="31" spans="1:7" ht="38.25" x14ac:dyDescent="0.2">
      <c r="A31" s="19" t="s">
        <v>201</v>
      </c>
      <c r="B31" s="194"/>
      <c r="C31" s="195"/>
      <c r="D31" s="195"/>
      <c r="E31" s="199"/>
      <c r="F31" s="40" t="s">
        <v>202</v>
      </c>
    </row>
    <row r="33" spans="1:10" s="18" customFormat="1" ht="18" x14ac:dyDescent="0.25">
      <c r="A33" s="29" t="s">
        <v>203</v>
      </c>
      <c r="B33" s="30"/>
      <c r="C33" s="30"/>
      <c r="D33" s="30"/>
      <c r="E33" s="30"/>
      <c r="F33" s="30"/>
      <c r="G33" s="31"/>
    </row>
    <row r="34" spans="1:10" s="18" customFormat="1" x14ac:dyDescent="0.2">
      <c r="A34" s="209" t="s">
        <v>204</v>
      </c>
      <c r="B34" s="209"/>
      <c r="C34" s="17"/>
      <c r="D34" s="17"/>
      <c r="E34" s="17"/>
      <c r="F34" s="17"/>
      <c r="G34" s="17"/>
      <c r="H34" s="17"/>
      <c r="I34" s="17"/>
      <c r="J34" s="17"/>
    </row>
    <row r="35" spans="1:10" x14ac:dyDescent="0.2">
      <c r="A35" s="7" t="s">
        <v>205</v>
      </c>
      <c r="B35" s="151" t="s">
        <v>26</v>
      </c>
      <c r="C35" s="151"/>
      <c r="D35" s="151"/>
      <c r="E35" s="151"/>
      <c r="F35" s="190" t="s">
        <v>27</v>
      </c>
      <c r="G35" s="190"/>
    </row>
    <row r="36" spans="1:10" ht="33" customHeight="1" x14ac:dyDescent="0.2">
      <c r="A36" s="46" t="s">
        <v>31</v>
      </c>
      <c r="B36" s="9"/>
      <c r="C36" s="9"/>
      <c r="D36" s="9"/>
      <c r="E36" s="9"/>
      <c r="F36" s="133" t="s">
        <v>206</v>
      </c>
      <c r="G36" s="133"/>
    </row>
    <row r="37" spans="1:10" ht="33.75" customHeight="1" x14ac:dyDescent="0.2">
      <c r="A37" s="46" t="s">
        <v>207</v>
      </c>
      <c r="B37" s="9"/>
      <c r="C37" s="9"/>
      <c r="D37" s="9"/>
      <c r="E37" s="9"/>
      <c r="F37" s="133" t="s">
        <v>208</v>
      </c>
      <c r="G37" s="133"/>
    </row>
    <row r="38" spans="1:10" ht="33" customHeight="1" x14ac:dyDescent="0.2">
      <c r="A38" s="46" t="s">
        <v>209</v>
      </c>
      <c r="B38" s="9"/>
      <c r="C38" s="9"/>
      <c r="D38" s="9"/>
      <c r="E38" s="9"/>
      <c r="F38" s="133" t="s">
        <v>210</v>
      </c>
      <c r="G38" s="133"/>
    </row>
    <row r="39" spans="1:10" ht="21.75" customHeight="1" x14ac:dyDescent="0.2">
      <c r="A39" s="46" t="s">
        <v>211</v>
      </c>
      <c r="B39" s="9"/>
      <c r="C39" s="9"/>
      <c r="D39" s="9"/>
      <c r="E39" s="9"/>
      <c r="F39" s="200" t="s">
        <v>212</v>
      </c>
      <c r="G39" s="201"/>
    </row>
    <row r="40" spans="1:10" ht="24.75" customHeight="1" x14ac:dyDescent="0.2">
      <c r="A40" s="46" t="s">
        <v>213</v>
      </c>
      <c r="B40" s="9"/>
      <c r="C40" s="9"/>
      <c r="D40" s="9"/>
      <c r="E40" s="9"/>
      <c r="F40" s="200" t="s">
        <v>214</v>
      </c>
      <c r="G40" s="201"/>
    </row>
    <row r="41" spans="1:10" ht="28.5" customHeight="1" x14ac:dyDescent="0.2">
      <c r="A41" s="46" t="s">
        <v>215</v>
      </c>
      <c r="B41" s="194"/>
      <c r="C41" s="195"/>
      <c r="D41" s="195"/>
      <c r="E41" s="199"/>
      <c r="F41" s="200" t="s">
        <v>216</v>
      </c>
      <c r="G41" s="201"/>
    </row>
    <row r="42" spans="1:10" ht="28.5" customHeight="1" x14ac:dyDescent="0.2">
      <c r="A42" s="46" t="s">
        <v>217</v>
      </c>
      <c r="B42" s="194"/>
      <c r="C42" s="195"/>
      <c r="D42" s="195"/>
      <c r="E42" s="199"/>
      <c r="F42" s="200" t="s">
        <v>218</v>
      </c>
      <c r="G42" s="201"/>
    </row>
    <row r="43" spans="1:10" ht="17.25" customHeight="1" x14ac:dyDescent="0.2">
      <c r="A43" s="23" t="s">
        <v>219</v>
      </c>
      <c r="B43" s="16"/>
      <c r="C43" s="16"/>
      <c r="D43" s="16"/>
      <c r="E43" s="16"/>
      <c r="F43" s="16"/>
      <c r="G43" s="16"/>
    </row>
    <row r="44" spans="1:10" x14ac:dyDescent="0.2">
      <c r="B44" s="15"/>
      <c r="C44" s="15"/>
      <c r="D44" s="15"/>
      <c r="E44" s="15"/>
      <c r="F44" s="15"/>
    </row>
    <row r="45" spans="1:10" s="18" customFormat="1" ht="18" x14ac:dyDescent="0.25">
      <c r="A45" s="29" t="s">
        <v>220</v>
      </c>
      <c r="B45" s="30"/>
      <c r="C45" s="30"/>
      <c r="D45" s="30"/>
      <c r="E45" s="30"/>
      <c r="F45" s="30"/>
      <c r="G45" s="17"/>
    </row>
    <row r="46" spans="1:10" x14ac:dyDescent="0.2">
      <c r="A46" s="2" t="s">
        <v>25</v>
      </c>
      <c r="B46" s="181" t="s">
        <v>35</v>
      </c>
      <c r="C46" s="182"/>
      <c r="D46" s="182"/>
      <c r="E46" s="206"/>
      <c r="F46" s="43" t="s">
        <v>36</v>
      </c>
      <c r="G46" s="3"/>
    </row>
    <row r="47" spans="1:10" ht="48.95" customHeight="1" x14ac:dyDescent="0.2">
      <c r="A47" s="46" t="s">
        <v>221</v>
      </c>
      <c r="B47" s="9"/>
      <c r="C47" s="9"/>
      <c r="D47" s="9"/>
      <c r="E47" s="9"/>
      <c r="F47" s="207" t="s">
        <v>222</v>
      </c>
      <c r="G47" s="3"/>
    </row>
    <row r="48" spans="1:10" ht="54.6" customHeight="1" x14ac:dyDescent="0.2">
      <c r="A48" s="46" t="s">
        <v>223</v>
      </c>
      <c r="B48" s="9"/>
      <c r="C48" s="9"/>
      <c r="D48" s="9"/>
      <c r="E48" s="9"/>
      <c r="F48" s="208"/>
      <c r="G48" s="3"/>
    </row>
    <row r="49" spans="1:10" ht="48" customHeight="1" x14ac:dyDescent="0.2">
      <c r="A49" s="46" t="s">
        <v>224</v>
      </c>
      <c r="B49" s="194"/>
      <c r="C49" s="195"/>
      <c r="D49" s="195"/>
      <c r="E49" s="199"/>
      <c r="F49" s="207" t="s">
        <v>225</v>
      </c>
      <c r="G49" s="3"/>
    </row>
    <row r="50" spans="1:10" ht="61.5" customHeight="1" x14ac:dyDescent="0.2">
      <c r="A50" s="46" t="s">
        <v>226</v>
      </c>
      <c r="B50" s="194"/>
      <c r="C50" s="195"/>
      <c r="D50" s="195"/>
      <c r="E50" s="199"/>
      <c r="F50" s="208"/>
      <c r="G50" s="3"/>
    </row>
    <row r="51" spans="1:10" ht="15" x14ac:dyDescent="0.25">
      <c r="F51" s="5"/>
      <c r="G51" s="5"/>
      <c r="H51" s="5"/>
      <c r="I51" s="5"/>
      <c r="J51" s="5"/>
    </row>
    <row r="52" spans="1:10" ht="15" x14ac:dyDescent="0.25">
      <c r="F52" s="5"/>
      <c r="G52" s="5"/>
      <c r="H52" s="5"/>
      <c r="I52" s="5"/>
      <c r="J52" s="5"/>
    </row>
    <row r="53" spans="1:10" ht="15" x14ac:dyDescent="0.25">
      <c r="F53" s="5"/>
      <c r="G53" s="5"/>
      <c r="H53" s="5"/>
      <c r="I53" s="5"/>
      <c r="J53" s="5"/>
    </row>
    <row r="54" spans="1:10" s="18" customFormat="1" ht="18" x14ac:dyDescent="0.25">
      <c r="A54" s="27" t="s">
        <v>37</v>
      </c>
      <c r="B54" s="28"/>
      <c r="C54" s="28"/>
      <c r="D54" s="28"/>
      <c r="E54" s="28"/>
      <c r="G54" s="17"/>
    </row>
    <row r="55" spans="1:10" x14ac:dyDescent="0.2">
      <c r="A55" s="202" t="s">
        <v>150</v>
      </c>
      <c r="B55" s="202"/>
      <c r="C55" s="202"/>
      <c r="D55" s="202"/>
      <c r="E55" s="202"/>
      <c r="F55" s="24"/>
    </row>
    <row r="56" spans="1:10" x14ac:dyDescent="0.2">
      <c r="A56" s="7" t="s">
        <v>39</v>
      </c>
      <c r="B56" s="38" t="s">
        <v>40</v>
      </c>
      <c r="C56" s="186" t="s">
        <v>27</v>
      </c>
      <c r="D56" s="187"/>
      <c r="E56" s="188"/>
    </row>
    <row r="57" spans="1:10" ht="30" customHeight="1" x14ac:dyDescent="0.2">
      <c r="A57" s="41" t="s">
        <v>41</v>
      </c>
      <c r="B57" s="39"/>
      <c r="C57" s="170" t="s">
        <v>227</v>
      </c>
      <c r="D57" s="170"/>
      <c r="E57" s="170"/>
    </row>
    <row r="58" spans="1:10" ht="30" customHeight="1" x14ac:dyDescent="0.2">
      <c r="A58" s="41" t="s">
        <v>228</v>
      </c>
      <c r="B58" s="39"/>
      <c r="C58" s="170" t="s">
        <v>229</v>
      </c>
      <c r="D58" s="170"/>
      <c r="E58" s="170"/>
    </row>
    <row r="59" spans="1:10" ht="30" customHeight="1" x14ac:dyDescent="0.2">
      <c r="A59" s="41" t="s">
        <v>230</v>
      </c>
      <c r="B59" s="39"/>
      <c r="C59" s="170" t="s">
        <v>231</v>
      </c>
      <c r="D59" s="170"/>
      <c r="E59" s="170"/>
    </row>
    <row r="60" spans="1:10" ht="30" customHeight="1" x14ac:dyDescent="0.2">
      <c r="A60" s="41" t="s">
        <v>232</v>
      </c>
      <c r="B60" s="39"/>
      <c r="C60" s="170" t="s">
        <v>233</v>
      </c>
      <c r="D60" s="170"/>
      <c r="E60" s="170"/>
    </row>
    <row r="61" spans="1:10" ht="34.5" customHeight="1" x14ac:dyDescent="0.2">
      <c r="A61" s="41" t="s">
        <v>42</v>
      </c>
      <c r="B61" s="39"/>
      <c r="C61" s="170" t="s">
        <v>234</v>
      </c>
      <c r="D61" s="170"/>
      <c r="E61" s="170"/>
    </row>
    <row r="62" spans="1:10" ht="48" customHeight="1" x14ac:dyDescent="0.2">
      <c r="A62" s="41" t="s">
        <v>235</v>
      </c>
      <c r="B62" s="39"/>
      <c r="C62" s="170" t="s">
        <v>236</v>
      </c>
      <c r="D62" s="170"/>
      <c r="E62" s="170"/>
    </row>
  </sheetData>
  <mergeCells count="30">
    <mergeCell ref="A1:G1"/>
    <mergeCell ref="B3:E3"/>
    <mergeCell ref="B15:E15"/>
    <mergeCell ref="A34:B34"/>
    <mergeCell ref="B30:E30"/>
    <mergeCell ref="B31:E31"/>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C62:E62"/>
    <mergeCell ref="A55:E55"/>
    <mergeCell ref="F47:F48"/>
    <mergeCell ref="C56:E56"/>
    <mergeCell ref="C57:E57"/>
    <mergeCell ref="C58:E58"/>
    <mergeCell ref="C59:E59"/>
    <mergeCell ref="C60:E60"/>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69BC04CD684F49906F9D13114228E4" ma:contentTypeVersion="14" ma:contentTypeDescription="Create a new document." ma:contentTypeScope="" ma:versionID="0780b1f81cc4d9801345f95e669b3551">
  <xsd:schema xmlns:xsd="http://www.w3.org/2001/XMLSchema" xmlns:xs="http://www.w3.org/2001/XMLSchema" xmlns:p="http://schemas.microsoft.com/office/2006/metadata/properties" xmlns:ns2="a0cc9dee-70a2-47ca-bc6b-f73f31ab4a52" xmlns:ns3="1a86b4e3-7724-4ee7-9961-4fd9dfc357c2" targetNamespace="http://schemas.microsoft.com/office/2006/metadata/properties" ma:root="true" ma:fieldsID="27c59fe1bcaa1383abae46b8c9a386af" ns2:_="" ns3:_="">
    <xsd:import namespace="a0cc9dee-70a2-47ca-bc6b-f73f31ab4a52"/>
    <xsd:import namespace="1a86b4e3-7724-4ee7-9961-4fd9dfc357c2"/>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cc9dee-70a2-47ca-bc6b-f73f31ab4a5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a86b4e3-7724-4ee7-9961-4fd9dfc357c2"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4B5757-E31E-4C29-8D67-A9A67276A90A}">
  <ds:schemaRefs>
    <ds:schemaRef ds:uri="a0cc9dee-70a2-47ca-bc6b-f73f31ab4a52"/>
    <ds:schemaRef ds:uri="http://purl.org/dc/elements/1.1/"/>
    <ds:schemaRef ds:uri="http://schemas.microsoft.com/office/2006/metadata/properties"/>
    <ds:schemaRef ds:uri="1a86b4e3-7724-4ee7-9961-4fd9dfc35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161A3F8-2DC8-4088-9FCD-5B8E32371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cc9dee-70a2-47ca-bc6b-f73f31ab4a52"/>
    <ds:schemaRef ds:uri="1a86b4e3-7724-4ee7-9961-4fd9dfc357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F6E02-6BC2-4FD8-BA00-86F3B34020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 &amp; Reference Data</vt:lpstr>
      <vt:lpstr>T&amp;S GHGRP Facilities</vt:lpstr>
      <vt:lpstr>T&amp;S Non-GHGRP Facilities </vt:lpstr>
      <vt:lpstr>Throughput</vt:lpstr>
      <vt:lpstr>Public Data</vt:lpstr>
      <vt:lpstr>Processing</vt:lpstr>
      <vt:lpstr>Transmission &amp; Storage</vt:lpstr>
      <vt:lpstr>Distribution</vt:lpstr>
      <vt:lpstr>'T&amp;S Non-GHGRP Facilities '!Dehydrator</vt:lpstr>
      <vt:lpstr>Dehydrator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 Russell</dc:creator>
  <cp:keywords/>
  <dc:description/>
  <cp:lastModifiedBy>Tom Curry</cp:lastModifiedBy>
  <cp:revision/>
  <dcterms:created xsi:type="dcterms:W3CDTF">2020-06-01T19:14:31Z</dcterms:created>
  <dcterms:modified xsi:type="dcterms:W3CDTF">2021-03-04T21:19:45Z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0x0101004069BC04CD684F49906F9D13114228E4</vt:lpwstr>
  </property>
</Properties>
</file>