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omments2.xml" ContentType="application/vnd.openxmlformats-officedocument.spreadsheetml.comments+xml"/>
  <Override PartName="/xl/comments1.xml" ContentType="application/vnd.openxmlformats-officedocument.spreadsheetml.comment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566.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omments3.xml" ContentType="application/vnd.openxmlformats-officedocument.spreadsheetml.comments+xml"/>
  <Override PartName="/xl/ctrlProps/ctrlProp1.xml" ContentType="application/vnd.ms-excel.controlproperties+xml"/>
  <Override PartName="/xl/comments4.xml" ContentType="application/vnd.openxmlformats-officedocument.spreadsheetml.comment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66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N:\BHE\Tech Services\Codes &amp; Standards\AGA Information\AGA Mutual Aid-RFA\AGA RFA Test Folder\"/>
    </mc:Choice>
  </mc:AlternateContent>
  <xr:revisionPtr revIDLastSave="0" documentId="13_ncr:1_{CE703232-9259-47F2-B317-918CA28F1D60}" xr6:coauthVersionLast="47" xr6:coauthVersionMax="47" xr10:uidLastSave="{00000000-0000-0000-0000-000000000000}"/>
  <bookViews>
    <workbookView xWindow="-120" yWindow="-120" windowWidth="29040" windowHeight="15720" tabRatio="858" activeTab="1" xr2:uid="{952D7027-22BB-4481-87C4-3303BB5F5B5B}"/>
  </bookViews>
  <sheets>
    <sheet name="RFA Form Guidance" sheetId="1" r:id="rId1"/>
    <sheet name=" Request RFA Form" sheetId="2" r:id="rId2"/>
    <sheet name=" Response RFA Form" sheetId="3" r:id="rId3"/>
    <sheet name="MA Roster List" sheetId="7" r:id="rId4"/>
    <sheet name="Relight Worksheet Tool-Manpower" sheetId="10" r:id="rId5"/>
  </sheets>
  <definedNames>
    <definedName name="_xlnm._FilterDatabase" localSheetId="3" hidden="1">'MA Roster List'!$A$3:$AD$9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3" l="1"/>
  <c r="E1" i="2"/>
  <c r="AB218" i="3"/>
  <c r="B222" i="2"/>
  <c r="B221" i="2"/>
  <c r="AB217" i="3" l="1"/>
  <c r="AH27" i="3" l="1"/>
  <c r="AH25" i="3"/>
  <c r="AH23" i="3"/>
  <c r="AH21" i="3"/>
  <c r="T27" i="3"/>
  <c r="T25" i="3"/>
  <c r="T23" i="3"/>
  <c r="T21" i="3"/>
  <c r="C26" i="10"/>
  <c r="C30" i="10" s="1"/>
  <c r="I23" i="10"/>
  <c r="C13" i="10"/>
  <c r="U14" i="3" l="1"/>
  <c r="P13" i="10"/>
  <c r="C17" i="10"/>
  <c r="P17" i="10" s="1"/>
  <c r="O13" i="10"/>
  <c r="M13" i="10"/>
  <c r="X30" i="10"/>
  <c r="T30" i="10"/>
  <c r="I30" i="10"/>
  <c r="K30" i="10"/>
  <c r="J26" i="10"/>
  <c r="K26" i="10"/>
  <c r="L26" i="10"/>
  <c r="M26" i="10"/>
  <c r="N26" i="10"/>
  <c r="R26" i="10"/>
  <c r="L30" i="10"/>
  <c r="M30" i="10"/>
  <c r="N30" i="10"/>
  <c r="S26" i="10"/>
  <c r="O30" i="10"/>
  <c r="T26" i="10"/>
  <c r="U30" i="10"/>
  <c r="F26" i="10"/>
  <c r="U26" i="10"/>
  <c r="W30" i="10"/>
  <c r="G26" i="10"/>
  <c r="V26" i="10"/>
  <c r="H26" i="10"/>
  <c r="W26" i="10"/>
  <c r="I26" i="10"/>
  <c r="X26" i="10"/>
  <c r="E13" i="10"/>
  <c r="Q13" i="10"/>
  <c r="H17" i="10"/>
  <c r="T17" i="10"/>
  <c r="F13" i="10"/>
  <c r="R13" i="10"/>
  <c r="G13" i="10"/>
  <c r="S13" i="10"/>
  <c r="J17" i="10"/>
  <c r="V17" i="10"/>
  <c r="H13" i="10"/>
  <c r="T13" i="10"/>
  <c r="K17" i="10"/>
  <c r="W17" i="10"/>
  <c r="P30" i="10"/>
  <c r="I13" i="10"/>
  <c r="U13" i="10"/>
  <c r="E30" i="10"/>
  <c r="Q30" i="10"/>
  <c r="J13" i="10"/>
  <c r="V13" i="10"/>
  <c r="M17" i="10"/>
  <c r="O26" i="10"/>
  <c r="F30" i="10"/>
  <c r="R30" i="10"/>
  <c r="K13" i="10"/>
  <c r="W13" i="10"/>
  <c r="P26" i="10"/>
  <c r="G30" i="10"/>
  <c r="S30" i="10"/>
  <c r="L13" i="10"/>
  <c r="X13" i="10"/>
  <c r="O17" i="10"/>
  <c r="E26" i="10"/>
  <c r="Q26" i="10"/>
  <c r="H30" i="10"/>
  <c r="N13" i="10"/>
  <c r="J30" i="10"/>
  <c r="V30" i="10"/>
  <c r="G17" i="10"/>
  <c r="X17" i="10" l="1"/>
  <c r="U17" i="10"/>
  <c r="Q17" i="10"/>
  <c r="N17" i="10"/>
  <c r="L17" i="10"/>
  <c r="E17" i="10"/>
  <c r="I17" i="10"/>
  <c r="S17" i="10"/>
  <c r="R17" i="10"/>
  <c r="F17" i="10"/>
  <c r="N26" i="2"/>
  <c r="N21" i="3" s="1"/>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190" i="3"/>
  <c r="AE32" i="2"/>
  <c r="AE27" i="3" s="1"/>
  <c r="AE30" i="2"/>
  <c r="AE25" i="3" s="1"/>
  <c r="AE28" i="2"/>
  <c r="AE23" i="3" s="1"/>
  <c r="AE26" i="2"/>
  <c r="AE21" i="3" s="1"/>
  <c r="N32" i="2"/>
  <c r="N27" i="3" s="1"/>
  <c r="N30" i="2"/>
  <c r="N25" i="3" s="1"/>
  <c r="N28" i="2"/>
  <c r="N23" i="3" s="1"/>
  <c r="B218" i="3" l="1"/>
  <c r="B2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Stephens, Bill</author>
  </authors>
  <commentList>
    <comment ref="B19" authorId="0" shapeId="0" xr:uid="{22199902-0D73-49EC-9294-2050671FE9AB}">
      <text>
        <r>
          <rPr>
            <b/>
            <sz val="9"/>
            <color indexed="81"/>
            <rFont val="Tahoma"/>
            <family val="2"/>
          </rPr>
          <t>Stephens, Bill:</t>
        </r>
        <r>
          <rPr>
            <sz val="9"/>
            <color indexed="81"/>
            <rFont val="Tahoma"/>
            <family val="2"/>
          </rPr>
          <t xml:space="preserve">
This transferres to Reques and Response RFA Tabs Cell E1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Stephens, Bill</author>
  </authors>
  <commentList>
    <comment ref="N26" authorId="0" shapeId="0" xr:uid="{B7432FA3-29DB-4BDF-A216-BDD747F4CEBC}">
      <text>
        <r>
          <rPr>
            <b/>
            <sz val="9"/>
            <color indexed="81"/>
            <rFont val="Tahoma"/>
            <family val="2"/>
          </rPr>
          <t>Stephens, Bill:</t>
        </r>
        <r>
          <rPr>
            <sz val="9"/>
            <color indexed="81"/>
            <rFont val="Tahoma"/>
            <family val="2"/>
          </rPr>
          <t xml:space="preserve">
These are populated from sections below in Number Requested Yellow Box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Stephens, Bill</author>
  </authors>
  <commentList>
    <comment ref="U14" authorId="0" shapeId="0" xr:uid="{EFD661AA-D5C8-4945-8539-D1F4DEE633AB}">
      <text>
        <r>
          <rPr>
            <b/>
            <sz val="9"/>
            <color indexed="81"/>
            <rFont val="Tahoma"/>
            <family val="2"/>
          </rPr>
          <t>Stephens, Bill:</t>
        </r>
        <r>
          <rPr>
            <sz val="9"/>
            <color indexed="81"/>
            <rFont val="Tahoma"/>
            <family val="2"/>
          </rPr>
          <t xml:space="preserve">
This is calculated from data entered below</t>
        </r>
      </text>
    </comment>
    <comment ref="N21" authorId="0" shapeId="0" xr:uid="{E6069704-3358-40EA-9401-0CEBD56554E1}">
      <text>
        <r>
          <rPr>
            <b/>
            <sz val="9"/>
            <color indexed="81"/>
            <rFont val="Tahoma"/>
            <family val="2"/>
          </rPr>
          <t>Stephens, Bill:</t>
        </r>
        <r>
          <rPr>
            <sz val="9"/>
            <color indexed="81"/>
            <rFont val="Tahoma"/>
            <family val="2"/>
          </rPr>
          <t xml:space="preserve">
Values are automatic populated from Request RFA Tab</t>
        </r>
      </text>
    </comment>
    <comment ref="T21" authorId="0" shapeId="0" xr:uid="{66C4FA1A-628A-418B-8103-04222C42EA94}">
      <text>
        <r>
          <rPr>
            <b/>
            <sz val="9"/>
            <color indexed="81"/>
            <rFont val="Tahoma"/>
            <family val="2"/>
          </rPr>
          <t>Stephens, Bill:</t>
        </r>
        <r>
          <rPr>
            <sz val="9"/>
            <color indexed="81"/>
            <rFont val="Tahoma"/>
            <family val="2"/>
          </rPr>
          <t xml:space="preserve">
These are populated from sections below from yellow total boxes that are filled in from Response Company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Stephens, Bill</author>
    <author>Glenn Meyers</author>
  </authors>
  <commentList>
    <comment ref="A3" authorId="0" shapeId="0" xr:uid="{34659E6D-F4AD-4F4B-8352-E4A77B5F6E72}">
      <text>
        <r>
          <rPr>
            <b/>
            <sz val="9"/>
            <color indexed="81"/>
            <rFont val="Tahoma"/>
            <family val="2"/>
          </rPr>
          <t>Stephens, Bill:</t>
        </r>
        <r>
          <rPr>
            <sz val="9"/>
            <color indexed="81"/>
            <rFont val="Tahoma"/>
            <family val="2"/>
          </rPr>
          <t xml:space="preserve">
The intent of this tab is to make it easy for the Requesting company to compile all of the names being provided by all of the responding companies using a standardized format. (Copy and paste)
Column Names in Dark Green are minimum required fields. All other columns in light green are optional but would be helpful if known and /or data is readily availlable</t>
        </r>
      </text>
    </comment>
    <comment ref="B3" authorId="1" shapeId="0" xr:uid="{411555AB-9D56-4546-B376-CE7FA7F44D39}">
      <text>
        <r>
          <rPr>
            <b/>
            <sz val="9"/>
            <color indexed="81"/>
            <rFont val="Tahoma"/>
            <family val="2"/>
          </rPr>
          <t>Glenn Meyers:</t>
        </r>
        <r>
          <rPr>
            <sz val="9"/>
            <color indexed="81"/>
            <rFont val="Tahoma"/>
            <family val="2"/>
          </rPr>
          <t xml:space="preserve">
List the Supervisor first and Techs reporting to that supervisor below.  Repeat for all Supervisors and Techs.</t>
        </r>
      </text>
    </comment>
    <comment ref="I3" authorId="0" shapeId="0" xr:uid="{B081B114-0414-4390-9B8B-48BE8A72D013}">
      <text>
        <r>
          <rPr>
            <b/>
            <sz val="9"/>
            <color indexed="81"/>
            <rFont val="Tahoma"/>
            <family val="2"/>
          </rPr>
          <t>Stephens, Bill:</t>
        </r>
        <r>
          <rPr>
            <sz val="9"/>
            <color indexed="81"/>
            <rFont val="Tahoma"/>
            <family val="2"/>
          </rPr>
          <t xml:space="preserve">
This helps the requesting company understand what type of equipment is arriving. This can be useful for assigning appropriate tasks to crews and for planning parking or space requirements at an event.</t>
        </r>
      </text>
    </comment>
    <comment ref="J3" authorId="0" shapeId="0" xr:uid="{AC4F35D0-22B9-4453-A794-25EB717C58C1}">
      <text>
        <r>
          <rPr>
            <b/>
            <sz val="9"/>
            <color indexed="81"/>
            <rFont val="Tahoma"/>
            <family val="2"/>
          </rPr>
          <t>Stephens, Bill:</t>
        </r>
        <r>
          <rPr>
            <sz val="9"/>
            <color indexed="81"/>
            <rFont val="Tahoma"/>
            <family val="2"/>
          </rPr>
          <t xml:space="preserve">
This aids for security purposes, and it can also be useful in the event of a customer issue—particularly when the only identifying detail is a truck number. A license plate number can also serve this function as well</t>
        </r>
      </text>
    </comment>
    <comment ref="M3" authorId="0" shapeId="0" xr:uid="{37BBE9FB-7FEA-4820-8302-381AE19160F5}">
      <text>
        <r>
          <rPr>
            <b/>
            <sz val="9"/>
            <color indexed="81"/>
            <rFont val="Tahoma"/>
            <family val="2"/>
          </rPr>
          <t>Stephens, Bill:</t>
        </r>
        <r>
          <rPr>
            <sz val="9"/>
            <color indexed="81"/>
            <rFont val="Tahoma"/>
            <family val="2"/>
          </rPr>
          <t xml:space="preserve">
Only needed if it will take more than one day to arrive</t>
        </r>
      </text>
    </comment>
    <comment ref="O3" authorId="0" shapeId="0" xr:uid="{8B0A0BBD-8EBE-43F5-859D-DF6311E469B4}">
      <text>
        <r>
          <rPr>
            <b/>
            <sz val="9"/>
            <color indexed="81"/>
            <rFont val="Tahoma"/>
            <family val="2"/>
          </rPr>
          <t>Stephens, Bill:</t>
        </r>
        <r>
          <rPr>
            <sz val="9"/>
            <color indexed="81"/>
            <rFont val="Tahoma"/>
            <family val="2"/>
          </rPr>
          <t xml:space="preserve">
This field may be used for specialized equipment such as a Response Trailer, Welding Truck, Tapping/Stopple etc..</t>
        </r>
      </text>
    </comment>
  </commentList>
</comments>
</file>

<file path=xl/sharedStrings.xml><?xml version="1.0" encoding="utf-8"?>
<sst xmlns="http://schemas.openxmlformats.org/spreadsheetml/2006/main" count="853" uniqueCount="384">
  <si>
    <r>
      <rPr>
        <b/>
        <sz val="16"/>
        <rFont val="Calibri"/>
        <family val="2"/>
      </rPr>
      <t>National Mutual Assistance Program</t>
    </r>
  </si>
  <si>
    <r>
      <rPr>
        <b/>
        <sz val="12"/>
        <rFont val="Calibri"/>
        <family val="2"/>
      </rPr>
      <t>REQUEST FOR ASSISTANCE (RFA) FORM</t>
    </r>
  </si>
  <si>
    <r>
      <rPr>
        <b/>
        <sz val="11"/>
        <color rgb="FFFFFFFF"/>
        <rFont val="Calibri"/>
        <family val="2"/>
      </rPr>
      <t>TO BE COMPLETED BY REQUESTING COMPANY</t>
    </r>
  </si>
  <si>
    <r>
      <rPr>
        <b/>
        <sz val="12"/>
        <rFont val="Calibri"/>
        <family val="2"/>
      </rPr>
      <t>Today’s Date:</t>
    </r>
  </si>
  <si>
    <r>
      <rPr>
        <b/>
        <sz val="12"/>
        <rFont val="Calibri"/>
        <family val="2"/>
      </rPr>
      <t>New:</t>
    </r>
  </si>
  <si>
    <r>
      <rPr>
        <b/>
        <sz val="12"/>
        <rFont val="Calibri"/>
        <family val="2"/>
      </rPr>
      <t>Requesting Organization:</t>
    </r>
  </si>
  <si>
    <r>
      <rPr>
        <b/>
        <sz val="12"/>
        <rFont val="Calibri"/>
        <family val="2"/>
      </rPr>
      <t>Primary Contact</t>
    </r>
  </si>
  <si>
    <r>
      <rPr>
        <b/>
        <sz val="12"/>
        <rFont val="Calibri"/>
        <family val="2"/>
      </rPr>
      <t>Secondary Contact</t>
    </r>
  </si>
  <si>
    <r>
      <rPr>
        <b/>
        <sz val="12"/>
        <rFont val="Calibri"/>
        <family val="2"/>
      </rPr>
      <t>Name:</t>
    </r>
  </si>
  <si>
    <r>
      <rPr>
        <b/>
        <sz val="12"/>
        <rFont val="Calibri"/>
        <family val="2"/>
      </rPr>
      <t>Company Phone:</t>
    </r>
  </si>
  <si>
    <r>
      <rPr>
        <b/>
        <sz val="12"/>
        <rFont val="Calibri"/>
        <family val="2"/>
      </rPr>
      <t>Cell Phone:</t>
    </r>
  </si>
  <si>
    <r>
      <rPr>
        <b/>
        <sz val="12"/>
        <rFont val="Calibri"/>
        <family val="2"/>
      </rPr>
      <t>E-Mail:</t>
    </r>
  </si>
  <si>
    <r>
      <rPr>
        <b/>
        <sz val="11"/>
        <rFont val="Calibri"/>
        <family val="2"/>
      </rPr>
      <t>Period Emergency Assistance Needed:</t>
    </r>
  </si>
  <si>
    <r>
      <rPr>
        <b/>
        <sz val="11"/>
        <rFont val="Calibri"/>
        <family val="2"/>
      </rPr>
      <t>Starting Date:</t>
    </r>
  </si>
  <si>
    <r>
      <rPr>
        <sz val="11"/>
        <rFont val="Calibri"/>
        <family val="2"/>
      </rPr>
      <t>Typical Main Size</t>
    </r>
  </si>
  <si>
    <r>
      <rPr>
        <sz val="11"/>
        <rFont val="Calibri"/>
        <family val="2"/>
      </rPr>
      <t>“OD to</t>
    </r>
  </si>
  <si>
    <r>
      <rPr>
        <sz val="11"/>
        <rFont val="Calibri"/>
        <family val="2"/>
      </rPr>
      <t>“OD</t>
    </r>
  </si>
  <si>
    <r>
      <rPr>
        <b/>
        <sz val="11"/>
        <color rgb="FFFFFFFF"/>
        <rFont val="Calibri"/>
        <family val="2"/>
      </rPr>
      <t>Construction / Maintenance Crews – 3 Person Crews</t>
    </r>
  </si>
  <si>
    <r>
      <rPr>
        <b/>
        <sz val="10"/>
        <rFont val="Calibri"/>
        <family val="2"/>
      </rPr>
      <t>Type of Work</t>
    </r>
  </si>
  <si>
    <r>
      <rPr>
        <b/>
        <sz val="10"/>
        <rFont val="Calibri"/>
        <family val="2"/>
      </rPr>
      <t>B31Q Task Required</t>
    </r>
  </si>
  <si>
    <r>
      <rPr>
        <b/>
        <sz val="10"/>
        <rFont val="Calibri"/>
        <family val="2"/>
      </rPr>
      <t>Additional Type of Work / Equipment Requested (Check all that apply)</t>
    </r>
  </si>
  <si>
    <r>
      <rPr>
        <sz val="11"/>
        <rFont val="Calibri"/>
        <family val="2"/>
      </rPr>
      <t>Pipe in a Ditch</t>
    </r>
  </si>
  <si>
    <r>
      <rPr>
        <b/>
        <sz val="11"/>
        <rFont val="Calibri"/>
        <family val="2"/>
      </rPr>
      <t>Steel Pipe &amp;</t>
    </r>
  </si>
  <si>
    <r>
      <rPr>
        <sz val="11"/>
        <rFont val="Calibri"/>
        <family val="2"/>
      </rPr>
      <t>Field Bending of Steel</t>
    </r>
  </si>
  <si>
    <r>
      <rPr>
        <b/>
        <sz val="11"/>
        <rFont val="Calibri"/>
        <family val="2"/>
      </rPr>
      <t>Services</t>
    </r>
  </si>
  <si>
    <r>
      <rPr>
        <sz val="11"/>
        <rFont val="Calibri"/>
        <family val="2"/>
      </rPr>
      <t>Pipe</t>
    </r>
  </si>
  <si>
    <r>
      <rPr>
        <sz val="11"/>
        <rFont val="Calibri"/>
        <family val="2"/>
      </rPr>
      <t>Pipe in a Bore</t>
    </r>
  </si>
  <si>
    <r>
      <rPr>
        <sz val="11"/>
        <rFont val="Calibri"/>
        <family val="2"/>
      </rPr>
      <t>Mechanical Clamps and Sleeves</t>
    </r>
  </si>
  <si>
    <r>
      <rPr>
        <sz val="11"/>
        <rFont val="Calibri"/>
        <family val="2"/>
      </rPr>
      <t xml:space="preserve">Up of Weld-Type
</t>
    </r>
    <r>
      <rPr>
        <sz val="11"/>
        <rFont val="Calibri"/>
        <family val="2"/>
      </rPr>
      <t>Repair Sleeves</t>
    </r>
  </si>
  <si>
    <r>
      <rPr>
        <sz val="11"/>
        <rFont val="Calibri"/>
        <family val="2"/>
      </rPr>
      <t>Composite Sleeves</t>
    </r>
  </si>
  <si>
    <r>
      <rPr>
        <sz val="11"/>
        <rFont val="Calibri"/>
        <family val="2"/>
      </rPr>
      <t xml:space="preserve">Mechanical Clamps
</t>
    </r>
    <r>
      <rPr>
        <sz val="11"/>
        <rFont val="Calibri"/>
        <family val="2"/>
      </rPr>
      <t>and Sleeves</t>
    </r>
  </si>
  <si>
    <r>
      <rPr>
        <sz val="11"/>
        <rFont val="Calibri"/>
        <family val="2"/>
      </rPr>
      <t>Stopping/squeeze-off</t>
    </r>
  </si>
  <si>
    <r>
      <rPr>
        <b/>
        <sz val="11"/>
        <rFont val="Calibri"/>
        <family val="2"/>
      </rPr>
      <t>of facilities</t>
    </r>
  </si>
  <si>
    <r>
      <rPr>
        <sz val="11"/>
        <rFont val="Calibri"/>
        <family val="2"/>
      </rPr>
      <t xml:space="preserve">Purging of Pipeline
</t>
    </r>
    <r>
      <rPr>
        <sz val="11"/>
        <rFont val="Calibri"/>
        <family val="2"/>
      </rPr>
      <t>Facilities</t>
    </r>
  </si>
  <si>
    <r>
      <rPr>
        <sz val="11"/>
        <rFont val="Calibri"/>
        <family val="2"/>
      </rPr>
      <t>Pressure Test Using a</t>
    </r>
  </si>
  <si>
    <r>
      <rPr>
        <sz val="11"/>
        <rFont val="Calibri"/>
        <family val="2"/>
      </rPr>
      <t>Nonliquid Medium —</t>
    </r>
  </si>
  <si>
    <r>
      <rPr>
        <sz val="11"/>
        <rFont val="Calibri"/>
        <family val="2"/>
      </rPr>
      <t>MAOP Less Than 100</t>
    </r>
  </si>
  <si>
    <r>
      <rPr>
        <sz val="11"/>
        <rFont val="Calibri"/>
        <family val="2"/>
      </rPr>
      <t>psi (700 kPa)</t>
    </r>
  </si>
  <si>
    <r>
      <rPr>
        <sz val="11"/>
        <rFont val="Calibri"/>
        <family val="2"/>
      </rPr>
      <t xml:space="preserve">Nonliquid Medium — MAOP Greater Than
</t>
    </r>
    <r>
      <rPr>
        <sz val="11"/>
        <rFont val="Calibri"/>
        <family val="2"/>
      </rPr>
      <t xml:space="preserve">or Equal to 100 psi
</t>
    </r>
    <r>
      <rPr>
        <sz val="11"/>
        <rFont val="Calibri"/>
        <family val="2"/>
      </rPr>
      <t>(700 kPa)</t>
    </r>
  </si>
  <si>
    <r>
      <rPr>
        <sz val="11"/>
        <rFont val="Calibri"/>
        <family val="2"/>
      </rPr>
      <t>Liquid Medium</t>
    </r>
  </si>
  <si>
    <r>
      <rPr>
        <b/>
        <sz val="11"/>
        <color rgb="FFFFFFFF"/>
        <rFont val="Calibri"/>
        <family val="2"/>
      </rPr>
      <t>Dewatering Crew - 2 Person Crews</t>
    </r>
  </si>
  <si>
    <r>
      <rPr>
        <b/>
        <sz val="10"/>
        <rFont val="Calibri"/>
        <family val="2"/>
      </rPr>
      <t>B31Q Tasks required</t>
    </r>
  </si>
  <si>
    <r>
      <rPr>
        <b/>
        <sz val="10"/>
        <rFont val="Calibri"/>
        <family val="2"/>
      </rPr>
      <t>Additional types of Work / Equipment Requested (check all that apply)</t>
    </r>
  </si>
  <si>
    <r>
      <rPr>
        <sz val="11"/>
        <rFont val="Calibri"/>
        <family val="2"/>
      </rPr>
      <t>Pipeline [Tap Diameter 2 in. (50 mm) and less]</t>
    </r>
  </si>
  <si>
    <r>
      <rPr>
        <sz val="11"/>
        <rFont val="Calibri"/>
        <family val="2"/>
      </rPr>
      <t xml:space="preserve">Pipeline [Tap Diameter Greater
</t>
    </r>
    <r>
      <rPr>
        <sz val="11"/>
        <rFont val="Calibri"/>
        <family val="2"/>
      </rPr>
      <t>Than 2 in. (50 mm)]</t>
    </r>
  </si>
  <si>
    <r>
      <rPr>
        <b/>
        <sz val="11"/>
        <color rgb="FFFFFFFF"/>
        <rFont val="Calibri"/>
        <family val="2"/>
      </rPr>
      <t>Leak Survey - 1 Person Crew</t>
    </r>
  </si>
  <si>
    <r>
      <rPr>
        <b/>
        <sz val="10"/>
        <rFont val="Calibri"/>
        <family val="2"/>
      </rPr>
      <t xml:space="preserve">Additional types of Work / Equipment Requested (check all
</t>
    </r>
    <r>
      <rPr>
        <b/>
        <sz val="10"/>
        <rFont val="Calibri"/>
        <family val="2"/>
      </rPr>
      <t>that apply)</t>
    </r>
  </si>
  <si>
    <r>
      <rPr>
        <b/>
        <sz val="11"/>
        <color rgb="FFFFFFFF"/>
        <rFont val="Calibri"/>
        <family val="2"/>
      </rPr>
      <t>Welding - 1 Person Crew</t>
    </r>
  </si>
  <si>
    <r>
      <rPr>
        <b/>
        <sz val="11"/>
        <color rgb="FFFFFFFF"/>
        <rFont val="Calibri"/>
        <family val="2"/>
      </rPr>
      <t>Service Restoration - Relights - See Additional</t>
    </r>
  </si>
  <si>
    <r>
      <rPr>
        <b/>
        <sz val="11"/>
        <color rgb="FFFFFFFF"/>
        <rFont val="Calibri"/>
        <family val="2"/>
      </rPr>
      <t>Meter Sets - 1 Person Crew</t>
    </r>
  </si>
  <si>
    <r>
      <rPr>
        <b/>
        <sz val="11"/>
        <color rgb="FFFFFFFF"/>
        <rFont val="Calibri"/>
        <family val="2"/>
      </rPr>
      <t>Number Requested:</t>
    </r>
  </si>
  <si>
    <r>
      <rPr>
        <b/>
        <sz val="10"/>
        <rFont val="Calibri"/>
        <family val="2"/>
      </rPr>
      <t xml:space="preserve">Additional types of Work / Equipment Requested (check
</t>
    </r>
    <r>
      <rPr>
        <b/>
        <sz val="10"/>
        <rFont val="Calibri"/>
        <family val="2"/>
      </rPr>
      <t>all that apply)</t>
    </r>
  </si>
  <si>
    <r>
      <rPr>
        <sz val="11"/>
        <rFont val="Calibri"/>
        <family val="2"/>
      </rPr>
      <t>Walking Gas Leakage Survey</t>
    </r>
  </si>
  <si>
    <r>
      <rPr>
        <sz val="11"/>
        <rFont val="Calibri"/>
        <family val="2"/>
      </rPr>
      <t>Close Valves Manually</t>
    </r>
  </si>
  <si>
    <r>
      <rPr>
        <sz val="11"/>
        <rFont val="Calibri"/>
        <family val="2"/>
      </rPr>
      <t xml:space="preserve">Service Lines Temporarily, Including Service
</t>
    </r>
    <r>
      <rPr>
        <sz val="11"/>
        <rFont val="Calibri"/>
        <family val="2"/>
      </rPr>
      <t>Discontinuance</t>
    </r>
  </si>
  <si>
    <r>
      <rPr>
        <b/>
        <sz val="11"/>
        <color rgb="FFFFFFFF"/>
        <rFont val="Calibri"/>
        <family val="2"/>
      </rPr>
      <t>Locating- 1 Person Crew</t>
    </r>
  </si>
  <si>
    <r>
      <rPr>
        <b/>
        <sz val="11"/>
        <color rgb="FFFFFFFF"/>
        <rFont val="Calibri"/>
        <family val="2"/>
      </rPr>
      <t>Other - 1 Person Crew</t>
    </r>
  </si>
  <si>
    <r>
      <rPr>
        <b/>
        <sz val="10"/>
        <rFont val="Calibri"/>
        <family val="2"/>
      </rPr>
      <t xml:space="preserve">Additional types of Work /
</t>
    </r>
    <r>
      <rPr>
        <b/>
        <sz val="10"/>
        <rFont val="Calibri"/>
        <family val="2"/>
      </rPr>
      <t>Equipment Requested (check all that apply)</t>
    </r>
  </si>
  <si>
    <r>
      <rPr>
        <sz val="11"/>
        <rFont val="Calibri"/>
        <family val="2"/>
      </rPr>
      <t>What other Operator Qualification Requirements are needed?</t>
    </r>
  </si>
  <si>
    <r>
      <rPr>
        <b/>
        <sz val="11"/>
        <color rgb="FFFFFFFF"/>
        <rFont val="Calibri"/>
        <family val="2"/>
      </rPr>
      <t>Type of Work</t>
    </r>
  </si>
  <si>
    <r>
      <rPr>
        <b/>
        <sz val="11"/>
        <color rgb="FFFFFFFF"/>
        <rFont val="Calibri"/>
        <family val="2"/>
      </rPr>
      <t>Preferred Span of Control and other requests</t>
    </r>
  </si>
  <si>
    <r>
      <rPr>
        <b/>
        <sz val="12"/>
        <rFont val="Calibri"/>
        <family val="2"/>
      </rPr>
      <t>Logistics</t>
    </r>
  </si>
  <si>
    <r>
      <rPr>
        <sz val="11"/>
        <rFont val="Calibri"/>
        <family val="2"/>
      </rPr>
      <t>When are personnel needed to report?</t>
    </r>
  </si>
  <si>
    <r>
      <rPr>
        <sz val="11"/>
        <rFont val="Calibri"/>
        <family val="2"/>
      </rPr>
      <t>Where must personnel report?</t>
    </r>
  </si>
  <si>
    <r>
      <rPr>
        <sz val="11"/>
        <rFont val="Calibri"/>
        <family val="2"/>
      </rPr>
      <t>What is the total estimated deployment time for responders (Days or Weeks)?</t>
    </r>
  </si>
  <si>
    <r>
      <rPr>
        <sz val="11"/>
        <rFont val="Calibri"/>
        <family val="2"/>
      </rPr>
      <t>Expected Work Conditions (detail any unique characteristics of the work locations including flooding, debris, continuing weather issues, etc.)</t>
    </r>
  </si>
  <si>
    <r>
      <rPr>
        <sz val="11"/>
        <rFont val="Calibri"/>
        <family val="2"/>
      </rPr>
      <t>Expected Availability of Diesel or Gasoline for Vehicles:</t>
    </r>
  </si>
  <si>
    <r>
      <rPr>
        <sz val="11"/>
        <rFont val="Calibri"/>
        <family val="2"/>
      </rPr>
      <t>If CNG is available, indicate the type of refueling nozzle:</t>
    </r>
  </si>
  <si>
    <r>
      <rPr>
        <b/>
        <sz val="12"/>
        <rFont val="Calibri"/>
        <family val="2"/>
      </rPr>
      <t>Additional Information</t>
    </r>
  </si>
  <si>
    <r>
      <rPr>
        <sz val="11"/>
        <rFont val="Calibri"/>
        <family val="2"/>
      </rPr>
      <t>Other Materials/Equipment Needed:</t>
    </r>
  </si>
  <si>
    <r>
      <rPr>
        <sz val="11"/>
        <rFont val="Calibri"/>
        <family val="2"/>
      </rPr>
      <t>PPE: Each employee provided is expected to bring appropriate Personal Protective Equipment applicable to their job</t>
    </r>
  </si>
  <si>
    <r>
      <rPr>
        <sz val="11"/>
        <rFont val="Calibri"/>
        <family val="2"/>
      </rPr>
      <t>If pandemic guidelines are in effect in the impacted area, the following PPE and precautions are required or advised:</t>
    </r>
  </si>
  <si>
    <r>
      <rPr>
        <sz val="11"/>
        <rFont val="Calibri"/>
        <family val="2"/>
      </rPr>
      <t>Communications Equipment: Please provide at least one cell phone for each vehicle.</t>
    </r>
  </si>
  <si>
    <t>Construction / Maintenance Crews</t>
  </si>
  <si>
    <t>Dewatering Crews</t>
  </si>
  <si>
    <t>Leak Survey</t>
  </si>
  <si>
    <t>Welding</t>
  </si>
  <si>
    <t>Meter Sets</t>
  </si>
  <si>
    <t>Locating</t>
  </si>
  <si>
    <t>Other</t>
  </si>
  <si>
    <t>Service Restoration - Relights</t>
  </si>
  <si>
    <t># Requested</t>
  </si>
  <si>
    <t xml:space="preserve">Number Requested:  </t>
  </si>
  <si>
    <t>Number Requested:</t>
  </si>
  <si>
    <t xml:space="preserve">Number Requested: </t>
  </si>
  <si>
    <t>Estimated Ending Date:</t>
  </si>
  <si>
    <t>Type of Other Personnel/ Work / Resources Needed (Check all that apply):</t>
  </si>
  <si>
    <t>Billing Information for Company Requesting Aid:</t>
  </si>
  <si>
    <t>Shipping Address for any Support Materials: Contact Name:</t>
  </si>
  <si>
    <t>Type of FIELD OQ Personnel/ Work Needed (Check all that apply):</t>
  </si>
  <si>
    <r>
      <t xml:space="preserve">Type of FIELD OQ Personnel/ Work Needed (Check all that apply &amp; click on the </t>
    </r>
    <r>
      <rPr>
        <b/>
        <sz val="10"/>
        <color rgb="FF0070C0"/>
        <rFont val="Calibri"/>
        <family val="2"/>
        <scheme val="minor"/>
      </rPr>
      <t>hyperlink</t>
    </r>
    <r>
      <rPr>
        <sz val="10"/>
        <color theme="1"/>
        <rFont val="Calibri"/>
        <family val="2"/>
        <scheme val="minor"/>
      </rPr>
      <t xml:space="preserve"> to the Type of Work to go directly to the section to complete the form):</t>
    </r>
  </si>
  <si>
    <t>Number Needed Requester</t>
  </si>
  <si>
    <t>Number Offered Response</t>
  </si>
  <si>
    <t xml:space="preserve">      Installing</t>
  </si>
  <si>
    <r>
      <rPr>
        <b/>
        <sz val="11"/>
        <rFont val="Calibri"/>
        <family val="2"/>
      </rPr>
      <t xml:space="preserve">     0861 </t>
    </r>
    <r>
      <rPr>
        <sz val="11"/>
        <rFont val="Calibri"/>
        <family val="2"/>
      </rPr>
      <t>Install Steel</t>
    </r>
  </si>
  <si>
    <r>
      <rPr>
        <b/>
        <sz val="11"/>
        <rFont val="Calibri"/>
        <family val="2"/>
      </rPr>
      <t xml:space="preserve">     0891 </t>
    </r>
    <r>
      <rPr>
        <sz val="11"/>
        <rFont val="Calibri"/>
        <family val="2"/>
      </rPr>
      <t>Perform</t>
    </r>
  </si>
  <si>
    <r>
      <rPr>
        <b/>
        <sz val="11"/>
        <rFont val="Calibri"/>
        <family val="2"/>
      </rPr>
      <t xml:space="preserve">     0871 </t>
    </r>
    <r>
      <rPr>
        <sz val="11"/>
        <rFont val="Calibri"/>
        <family val="2"/>
      </rPr>
      <t>Install Steel</t>
    </r>
  </si>
  <si>
    <t xml:space="preserve">      Site Arrival Training
      Cast Iron
      Mechanical Couplings
      Dump Truck
      Backhoe
      With own vehicle</t>
  </si>
  <si>
    <r>
      <rPr>
        <b/>
        <sz val="11"/>
        <rFont val="Calibri"/>
        <family val="2"/>
      </rPr>
      <t xml:space="preserve">     0881 </t>
    </r>
    <r>
      <rPr>
        <sz val="11"/>
        <rFont val="Calibri"/>
        <family val="2"/>
      </rPr>
      <t>Install Steel Pipe Plowing/Pull-In</t>
    </r>
  </si>
  <si>
    <t xml:space="preserve">      Combustible Gas Indicators (CGIs)
      Air Compressor
      Portable Shoring
      Shoring Box
      Small Diameter Tapping &amp; Stopping
      Tapping &amp; Stopping
      OSHA 40 Hr HAZWOPER</t>
  </si>
  <si>
    <r>
      <rPr>
        <b/>
        <sz val="11"/>
        <rFont val="Calibri"/>
        <family val="2"/>
      </rPr>
      <t xml:space="preserve">      0901 </t>
    </r>
    <r>
      <rPr>
        <sz val="11"/>
        <rFont val="Calibri"/>
        <family val="2"/>
      </rPr>
      <t>Install Plastic Pipe in a Ditch</t>
    </r>
  </si>
  <si>
    <r>
      <rPr>
        <b/>
        <sz val="11"/>
        <rFont val="Calibri"/>
        <family val="2"/>
      </rPr>
      <t xml:space="preserve">      0911 </t>
    </r>
    <r>
      <rPr>
        <sz val="11"/>
        <rFont val="Calibri"/>
        <family val="2"/>
      </rPr>
      <t>Install Plastic Pipe in a Bore</t>
    </r>
  </si>
  <si>
    <r>
      <rPr>
        <b/>
        <sz val="11"/>
        <rFont val="Calibri"/>
        <family val="2"/>
      </rPr>
      <t xml:space="preserve">      0921 </t>
    </r>
    <r>
      <rPr>
        <sz val="11"/>
        <rFont val="Calibri"/>
        <family val="2"/>
      </rPr>
      <t>Install Plastic Pipe Plowing/Pull-In</t>
    </r>
  </si>
  <si>
    <r>
      <rPr>
        <b/>
        <sz val="11"/>
        <rFont val="Calibri"/>
        <family val="2"/>
      </rPr>
      <t xml:space="preserve">      0941 </t>
    </r>
    <r>
      <rPr>
        <sz val="11"/>
        <rFont val="Calibri"/>
        <family val="2"/>
      </rPr>
      <t>Install Tracer Wire</t>
    </r>
  </si>
  <si>
    <r>
      <rPr>
        <b/>
        <sz val="11"/>
        <rFont val="Calibri"/>
        <family val="2"/>
      </rPr>
      <t xml:space="preserve">      0931 </t>
    </r>
    <r>
      <rPr>
        <sz val="11"/>
        <rFont val="Calibri"/>
        <family val="2"/>
      </rPr>
      <t>Install Plastic Pipe by Plowing/Planting</t>
    </r>
  </si>
  <si>
    <t xml:space="preserve">      Installing PE
Pipe &amp;
Services</t>
  </si>
  <si>
    <t xml:space="preserve">      Site Arrival Training</t>
  </si>
  <si>
    <t xml:space="preserve">      Heat Fusion</t>
  </si>
  <si>
    <t xml:space="preserve">      Electro-Fusion</t>
  </si>
  <si>
    <t xml:space="preserve">      Socket Fusion</t>
  </si>
  <si>
    <t xml:space="preserve">      Mechanical Couplings</t>
  </si>
  <si>
    <t xml:space="preserve">      Combustible Gas Indicators (CGIs)</t>
  </si>
  <si>
    <t xml:space="preserve">      Dump Truck</t>
  </si>
  <si>
    <t xml:space="preserve">      Backhoe</t>
  </si>
  <si>
    <t xml:space="preserve">      With own vehicle
      Air Compressor</t>
  </si>
  <si>
    <t xml:space="preserve">      Portable Shoring</t>
  </si>
  <si>
    <t xml:space="preserve">      Shoring Box</t>
  </si>
  <si>
    <t xml:space="preserve">      Small Diameter Tapping &amp; Stopping/squeeze-off</t>
  </si>
  <si>
    <t xml:space="preserve">      Tapping &amp; Stopping</t>
  </si>
  <si>
    <t xml:space="preserve">      OSHA 40 Hr HAZWOP</t>
  </si>
  <si>
    <t xml:space="preserve">      Repair Distribution Pipe &amp; Service</t>
  </si>
  <si>
    <r>
      <rPr>
        <b/>
        <sz val="11"/>
        <rFont val="Calibri"/>
        <family val="2"/>
      </rPr>
      <t xml:space="preserve">      0831 </t>
    </r>
    <r>
      <rPr>
        <sz val="11"/>
        <rFont val="Calibri"/>
        <family val="2"/>
      </rPr>
      <t>Install and Maintain Mechanical Leak Clamp(s) on Cast Iron Caulked Bell and Spigot Joints</t>
    </r>
  </si>
  <si>
    <t xml:space="preserve">      Cast Iron
      Heat Fusion
      Electro-Fusion</t>
  </si>
  <si>
    <r>
      <rPr>
        <b/>
        <sz val="11"/>
        <rFont val="Calibri"/>
        <family val="2"/>
      </rPr>
      <t xml:space="preserve">      1041 </t>
    </r>
    <r>
      <rPr>
        <sz val="11"/>
        <rFont val="Calibri"/>
        <family val="2"/>
      </rPr>
      <t>Install Bolted</t>
    </r>
  </si>
  <si>
    <r>
      <rPr>
        <b/>
        <sz val="11"/>
        <rFont val="Calibri"/>
        <family val="2"/>
      </rPr>
      <t xml:space="preserve">      1051 </t>
    </r>
    <r>
      <rPr>
        <sz val="11"/>
        <rFont val="Calibri"/>
        <family val="2"/>
      </rPr>
      <t>Perform Fit-</t>
    </r>
  </si>
  <si>
    <r>
      <rPr>
        <b/>
        <sz val="11"/>
        <rFont val="Calibri"/>
        <family val="2"/>
      </rPr>
      <t xml:space="preserve">      1061 </t>
    </r>
    <r>
      <rPr>
        <sz val="11"/>
        <rFont val="Calibri"/>
        <family val="2"/>
      </rPr>
      <t>Install</t>
    </r>
  </si>
  <si>
    <r>
      <rPr>
        <b/>
        <sz val="11"/>
        <rFont val="Calibri"/>
        <family val="2"/>
      </rPr>
      <t xml:space="preserve">      1071 </t>
    </r>
    <r>
      <rPr>
        <sz val="11"/>
        <rFont val="Calibri"/>
        <family val="2"/>
      </rPr>
      <t>Repair of Steel Pipe by Grinding</t>
    </r>
  </si>
  <si>
    <t xml:space="preserve">      Backhoe
      With own vehicle</t>
  </si>
  <si>
    <t xml:space="preserve">      Air Compressor</t>
  </si>
  <si>
    <t xml:space="preserve">      Shoring Box
      Small Diameter Tapping &amp; Stopping/squeeze-off</t>
  </si>
  <si>
    <t xml:space="preserve">      SCBA/SAR</t>
  </si>
  <si>
    <t xml:space="preserve">      Repair Transmission Pipe &amp; Services</t>
  </si>
  <si>
    <r>
      <rPr>
        <b/>
        <sz val="11"/>
        <rFont val="Calibri"/>
        <family val="2"/>
      </rPr>
      <t xml:space="preserve">      1051 </t>
    </r>
    <r>
      <rPr>
        <sz val="11"/>
        <rFont val="Calibri"/>
        <family val="2"/>
      </rPr>
      <t>Perform Fit- Up of Weld-Type Repair Sleeves</t>
    </r>
  </si>
  <si>
    <r>
      <rPr>
        <b/>
        <sz val="11"/>
        <rFont val="Calibri"/>
        <family val="2"/>
      </rPr>
      <t xml:space="preserve">      1061 </t>
    </r>
    <r>
      <rPr>
        <sz val="11"/>
        <rFont val="Calibri"/>
        <family val="2"/>
      </rPr>
      <t>Install Composite Sleeves</t>
    </r>
  </si>
  <si>
    <t xml:space="preserve">      Combustible Gas Indicators (CGIs)
      Dump Truck
      Backhoe
      With own vehicle
      With own vehicle
      Composite sleeves
      Welding
      Air Compressor</t>
  </si>
  <si>
    <t xml:space="preserve">      Portable Shoring
      Shoring Box
      Small Diameter Tapping &amp;</t>
  </si>
  <si>
    <t xml:space="preserve">      OSHA 40 Hr HAZWOP
      SCBA/SAR</t>
  </si>
  <si>
    <t xml:space="preserve">      Site Arrival Training
      Dump Truck
      Backhoe
      With own vehicle
      Air Compressor
      Combustible Gas</t>
  </si>
  <si>
    <t xml:space="preserve">      Indicators (CGIs)</t>
  </si>
  <si>
    <t xml:space="preserve">      Shoring Box
      Tapping &amp; Stopping
      OSHA 40 Hr HAZWOPER
      SCBA/SAR</t>
  </si>
  <si>
    <r>
      <rPr>
        <b/>
        <sz val="11"/>
        <rFont val="Calibri"/>
        <family val="2"/>
      </rPr>
      <t xml:space="preserve">      1661 </t>
    </r>
    <r>
      <rPr>
        <sz val="11"/>
        <rFont val="Calibri"/>
        <family val="2"/>
      </rPr>
      <t>Perform Purging of Hazardous Liquids Pipeline Facilities</t>
    </r>
  </si>
  <si>
    <t xml:space="preserve">      Purging of pipe    into/out of service</t>
  </si>
  <si>
    <r>
      <rPr>
        <b/>
        <sz val="11"/>
        <rFont val="Calibri"/>
        <family val="2"/>
      </rPr>
      <t xml:space="preserve">     1651 </t>
    </r>
    <r>
      <rPr>
        <sz val="11"/>
        <rFont val="Calibri"/>
        <family val="2"/>
      </rPr>
      <t>Perform</t>
    </r>
  </si>
  <si>
    <t xml:space="preserve">      Dump Truck
      Backhoe
      With own vehicle
      Direct purge equipment
      Combustible Gas Indicators (CGIs)
      Air Compressor</t>
  </si>
  <si>
    <t xml:space="preserve">    Site Arrival Training</t>
  </si>
  <si>
    <t xml:space="preserve">    Portable Shoring</t>
  </si>
  <si>
    <t xml:space="preserve">    Shoring Box
    Tapping &amp; Stopping
    OSHA 40 Hr HAZWOPER</t>
  </si>
  <si>
    <t xml:space="preserve">      Pressure Testing of pipe and services</t>
  </si>
  <si>
    <t xml:space="preserve">      Site Arrival Training
      With own vehicle
      Direct purge equipment
      Calibrated gauges
      Combustible Gas Indicators (CGIs)
      Air Compressor
      Portable Shoring
      Shoring Box
      Tapping &amp; Stopping
      OSHA 40 Hr HAZWOPER</t>
  </si>
  <si>
    <r>
      <rPr>
        <b/>
        <sz val="11"/>
        <rFont val="Calibri"/>
        <family val="2"/>
      </rPr>
      <t xml:space="preserve">     0561 </t>
    </r>
    <r>
      <rPr>
        <sz val="11"/>
        <rFont val="Calibri"/>
        <family val="2"/>
      </rPr>
      <t>Perform</t>
    </r>
  </si>
  <si>
    <r>
      <rPr>
        <b/>
        <sz val="11"/>
        <rFont val="Calibri"/>
        <family val="2"/>
      </rPr>
      <t xml:space="preserve">     0571 </t>
    </r>
    <r>
      <rPr>
        <sz val="11"/>
        <rFont val="Calibri"/>
        <family val="2"/>
      </rPr>
      <t>Perform</t>
    </r>
  </si>
  <si>
    <r>
      <rPr>
        <b/>
        <sz val="11"/>
        <rFont val="Calibri"/>
        <family val="2"/>
      </rPr>
      <t xml:space="preserve">     0581 </t>
    </r>
    <r>
      <rPr>
        <sz val="11"/>
        <rFont val="Calibri"/>
        <family val="2"/>
      </rPr>
      <t>Perform</t>
    </r>
  </si>
  <si>
    <t xml:space="preserve">     Leak Investigation</t>
  </si>
  <si>
    <t xml:space="preserve">      With own vehicle
      Combustible Gas Indicators (CGIs)
      Leak indicator solution
      Bar hole equipment
      SCBA/SAR</t>
  </si>
  <si>
    <r>
      <rPr>
        <b/>
        <sz val="11"/>
        <rFont val="Calibri"/>
        <family val="2"/>
      </rPr>
      <t xml:space="preserve">     1081 </t>
    </r>
    <r>
      <rPr>
        <sz val="11"/>
        <rFont val="Calibri"/>
        <family val="2"/>
      </rPr>
      <t>Tap a</t>
    </r>
  </si>
  <si>
    <r>
      <rPr>
        <b/>
        <sz val="11"/>
        <rFont val="Calibri"/>
        <family val="2"/>
      </rPr>
      <t xml:space="preserve">     1091 </t>
    </r>
    <r>
      <rPr>
        <sz val="11"/>
        <rFont val="Calibri"/>
        <family val="2"/>
      </rPr>
      <t>Tap a</t>
    </r>
  </si>
  <si>
    <r>
      <rPr>
        <b/>
        <sz val="11"/>
        <rFont val="Calibri"/>
        <family val="2"/>
      </rPr>
      <t xml:space="preserve">     1101 </t>
    </r>
    <r>
      <rPr>
        <sz val="11"/>
        <rFont val="Calibri"/>
        <family val="2"/>
      </rPr>
      <t>Tap a Pipeline with a Built-In
Cutter</t>
    </r>
  </si>
  <si>
    <r>
      <rPr>
        <sz val="11"/>
        <rFont val="Calibri"/>
        <family val="2"/>
      </rPr>
      <t xml:space="preserve">      Site Arrival Training
      Appropriate Vehicle
      Combustible Gas Indicators (CGIs</t>
    </r>
    <r>
      <rPr>
        <sz val="14"/>
        <rFont val="Calibri"/>
        <family val="2"/>
      </rPr>
      <t xml:space="preserve">)
</t>
    </r>
    <r>
      <rPr>
        <sz val="11"/>
        <rFont val="Calibri"/>
        <family val="2"/>
      </rPr>
      <t xml:space="preserve">      Vac Truck
      Dump Truck
      Backhoe
      Compressors with Pigging
      Vapor Extraction Units</t>
    </r>
  </si>
  <si>
    <t xml:space="preserve">      Cameras
      Tapping &amp; Stopping
      Pumps (LP Drips)
      Pumps (Pits)
      OSHA 40 Hr HAZWOPER</t>
  </si>
  <si>
    <r>
      <rPr>
        <b/>
        <sz val="11"/>
        <rFont val="Calibri"/>
        <family val="2"/>
      </rPr>
      <t xml:space="preserve">     1261 </t>
    </r>
    <r>
      <rPr>
        <sz val="11"/>
        <rFont val="Calibri"/>
        <family val="2"/>
      </rPr>
      <t>Perform Walking Gas Leakage Survey</t>
    </r>
  </si>
  <si>
    <r>
      <rPr>
        <b/>
        <sz val="11"/>
        <rFont val="Calibri"/>
        <family val="2"/>
      </rPr>
      <t xml:space="preserve">     1271 </t>
    </r>
    <r>
      <rPr>
        <sz val="11"/>
        <rFont val="Calibri"/>
        <family val="2"/>
      </rPr>
      <t>Perform Mobile Gas Leakage Survey</t>
    </r>
  </si>
  <si>
    <t xml:space="preserve">     Leak Detection, Bar Holing, Leak Pinpointing, Emergency Response</t>
  </si>
  <si>
    <t xml:space="preserve">      Appropriate Vehicle
      Combustible Gas Indicators (CGIs) (indoor piping leak survey's
      Calibration equipment</t>
  </si>
  <si>
    <t xml:space="preserve">      Walking Survey</t>
  </si>
  <si>
    <t xml:space="preserve">      Mobile Survey
      Above ground meter sets
      ATV vehicle
      Mobile Flame Ionization Detector
      Mobile Infrared / Optical Detector
      Handheld Flame Ionization Detector
      Handheld Infrared / Optical Detector
      Handheld Laser based Detector
      Ability to use Paper Maps</t>
  </si>
  <si>
    <t xml:space="preserve">      Ability to use a Mobile</t>
  </si>
  <si>
    <t>Device
      Bar hole equipment</t>
  </si>
  <si>
    <t xml:space="preserve">     Holds a current weld qualification with the responding company Appropriate vehicle and welding equipment</t>
  </si>
  <si>
    <r>
      <rPr>
        <b/>
        <sz val="11"/>
        <rFont val="Calibri"/>
        <family val="2"/>
      </rPr>
      <t xml:space="preserve">     0801 </t>
    </r>
    <r>
      <rPr>
        <sz val="11"/>
        <rFont val="Calibri"/>
        <family val="2"/>
      </rPr>
      <t>Perform Welding</t>
    </r>
  </si>
  <si>
    <r>
      <rPr>
        <b/>
        <sz val="11"/>
        <rFont val="Calibri"/>
        <family val="2"/>
      </rPr>
      <t xml:space="preserve">     0811 </t>
    </r>
    <r>
      <rPr>
        <sz val="11"/>
        <rFont val="Calibri"/>
        <family val="2"/>
      </rPr>
      <t>Perform Visual Inspection of Welding and Welds</t>
    </r>
  </si>
  <si>
    <t xml:space="preserve">      Site Arrival Training
      With own vehicle
      Qualified - 49CFR192 App
      Combustible Gas Indicators (CGIs)
      Qualified Sec 6 API 1104
      Qualified Sec IX ASME BPVC</t>
  </si>
  <si>
    <t xml:space="preserve">      Welding Pipe &lt;20% SMYS
      Welding Pipe &gt;20% SMYS
      Welding Service Tees
      Welding up to 12” dia.
      Welding &gt; 12” dia.
      Low Hydrogen Welding
      Welder’s assistant/laborer</t>
  </si>
  <si>
    <t xml:space="preserve">      Isolation /Restoration of Service to Residential and Small Commercial Appliances (inspection of meter and regulator sets, purging of fuel lines, conducting pipe tightness checks, relighting residential and small commercial appliances).</t>
  </si>
  <si>
    <r>
      <rPr>
        <b/>
        <sz val="11"/>
        <rFont val="Calibri"/>
        <family val="2"/>
      </rPr>
      <t xml:space="preserve">     0141 </t>
    </r>
    <r>
      <rPr>
        <sz val="11"/>
        <rFont val="Calibri"/>
        <family val="2"/>
      </rPr>
      <t>Perform Visual Inspection for Atmospheric Corrosion</t>
    </r>
  </si>
  <si>
    <r>
      <rPr>
        <b/>
        <sz val="11"/>
        <rFont val="Calibri"/>
        <family val="2"/>
      </rPr>
      <t xml:space="preserve">     0301 </t>
    </r>
    <r>
      <rPr>
        <sz val="11"/>
        <rFont val="Calibri"/>
        <family val="2"/>
      </rPr>
      <t>Open and Close Valves Manually</t>
    </r>
  </si>
  <si>
    <r>
      <rPr>
        <b/>
        <sz val="11"/>
        <rFont val="Calibri"/>
        <family val="2"/>
      </rPr>
      <t xml:space="preserve">     1181 </t>
    </r>
    <r>
      <rPr>
        <sz val="11"/>
        <rFont val="Calibri"/>
        <family val="2"/>
      </rPr>
      <t>Install and Maintain Large Commercial and Industrial Pressure- Regulating, Pressure- Limiting, and Pressure-Relief Devices</t>
    </r>
  </si>
  <si>
    <r>
      <rPr>
        <b/>
        <sz val="11"/>
        <rFont val="Calibri"/>
        <family val="2"/>
      </rPr>
      <t xml:space="preserve">     1201 </t>
    </r>
    <r>
      <rPr>
        <sz val="11"/>
        <rFont val="Calibri"/>
        <family val="2"/>
      </rPr>
      <t>Isolate Service Lines Temporarily, Including
Service Discontinuance</t>
    </r>
  </si>
  <si>
    <t xml:space="preserve">      Site Arrival Training
      With own vehicle
      One person to a truck/van
      Two to a truck/van
      Ability to relight larger commercial appliances
      Appliance Repair experience
      Combustible Gas Indicators (CGIs)
      Meter Locks
      Curb Valve Key/anti- tamper device</t>
  </si>
  <si>
    <t xml:space="preserve">     Inspection of meter and regulator sets; Replacing meters, regulators, and meter valves; Purging fuel lines, conducting pressure test and/or flow and Lock-up test (see above for service isolation/ restoration/re
- lights)</t>
  </si>
  <si>
    <r>
      <rPr>
        <b/>
        <sz val="11"/>
        <rFont val="Calibri"/>
        <family val="2"/>
      </rPr>
      <t xml:space="preserve">     1261 </t>
    </r>
    <r>
      <rPr>
        <sz val="11"/>
        <rFont val="Calibri"/>
        <family val="2"/>
      </rPr>
      <t>Perform</t>
    </r>
  </si>
  <si>
    <r>
      <rPr>
        <b/>
        <sz val="11"/>
        <rFont val="Calibri"/>
        <family val="2"/>
      </rPr>
      <t xml:space="preserve">     0301 </t>
    </r>
    <r>
      <rPr>
        <sz val="11"/>
        <rFont val="Calibri"/>
        <family val="2"/>
      </rPr>
      <t>Open and</t>
    </r>
  </si>
  <si>
    <r>
      <rPr>
        <b/>
        <sz val="11"/>
        <rFont val="Calibri"/>
        <family val="2"/>
      </rPr>
      <t xml:space="preserve">     1161 </t>
    </r>
    <r>
      <rPr>
        <sz val="11"/>
        <rFont val="Calibri"/>
        <family val="2"/>
      </rPr>
      <t>Install Residential and Small Commercial Meters and Regulators</t>
    </r>
  </si>
  <si>
    <r>
      <rPr>
        <b/>
        <sz val="11"/>
        <rFont val="Calibri"/>
        <family val="2"/>
      </rPr>
      <t xml:space="preserve">     1171 </t>
    </r>
    <r>
      <rPr>
        <sz val="11"/>
        <rFont val="Calibri"/>
        <family val="2"/>
      </rPr>
      <t>Install Large Commercial and Industrial Meters and Regulators</t>
    </r>
  </si>
  <si>
    <r>
      <rPr>
        <b/>
        <sz val="11"/>
        <rFont val="Calibri"/>
        <family val="2"/>
      </rPr>
      <t xml:space="preserve">     1181 </t>
    </r>
    <r>
      <rPr>
        <sz val="11"/>
        <rFont val="Calibri"/>
        <family val="2"/>
      </rPr>
      <t>Isolate Service Lines Temporarily, Including
Service Discontinuance</t>
    </r>
  </si>
  <si>
    <r>
      <rPr>
        <b/>
        <sz val="11"/>
        <rFont val="Calibri"/>
        <family val="2"/>
      </rPr>
      <t xml:space="preserve">     1201 </t>
    </r>
    <r>
      <rPr>
        <sz val="11"/>
        <rFont val="Calibri"/>
        <family val="2"/>
      </rPr>
      <t>Isolate</t>
    </r>
  </si>
  <si>
    <t xml:space="preserve">     Locating Underground Facilities. With locating equipment.</t>
  </si>
  <si>
    <r>
      <rPr>
        <b/>
        <sz val="11"/>
        <rFont val="Calibri"/>
        <family val="2"/>
      </rPr>
      <t xml:space="preserve">     1291 </t>
    </r>
    <r>
      <rPr>
        <sz val="11"/>
        <rFont val="Calibri"/>
        <family val="2"/>
      </rPr>
      <t>Locate Underground Pipelines</t>
    </r>
  </si>
  <si>
    <t xml:space="preserve">     With own vehicle
     Ability to use paper maps
     Ability to use mobile device
     Ability to use GPS</t>
  </si>
  <si>
    <t xml:space="preserve">     Various – See Additional</t>
  </si>
  <si>
    <t xml:space="preserve">      With own vehicle</t>
  </si>
  <si>
    <t xml:space="preserve">      Large Diameter Tapping and Stopping
      Operation of Portable Odorizing Equipment</t>
  </si>
  <si>
    <t xml:space="preserve">      Regulator Station Technicians</t>
  </si>
  <si>
    <r>
      <t xml:space="preserve">      Crane Truck
      Combustible Gas Indicators</t>
    </r>
    <r>
      <rPr>
        <vertAlign val="superscript"/>
        <sz val="11"/>
        <rFont val="Calibri"/>
        <family val="2"/>
      </rPr>
      <t xml:space="preserve"> </t>
    </r>
    <r>
      <rPr>
        <sz val="11"/>
        <rFont val="Calibri"/>
        <family val="2"/>
      </rPr>
      <t>(CGIs)
      Other</t>
    </r>
  </si>
  <si>
    <r>
      <rPr>
        <sz val="11"/>
        <rFont val="Calibri"/>
        <family val="2"/>
      </rPr>
      <t xml:space="preserve">Most field personnel provided by responding companies belong to a Labor Union? </t>
    </r>
    <r>
      <rPr>
        <sz val="9"/>
        <rFont val="Calibri"/>
        <family val="2"/>
      </rPr>
      <t xml:space="preserve">Yes:    </t>
    </r>
    <r>
      <rPr>
        <b/>
        <sz val="11"/>
        <color rgb="FF006FC0"/>
        <rFont val="MS Gothic"/>
        <family val="3"/>
      </rPr>
      <t xml:space="preserve"> </t>
    </r>
    <r>
      <rPr>
        <sz val="9"/>
        <rFont val="Calibri"/>
        <family val="2"/>
      </rPr>
      <t>; No</t>
    </r>
    <r>
      <rPr>
        <b/>
        <sz val="9"/>
        <color rgb="FF006DC0"/>
        <rFont val="Calibri"/>
        <family val="2"/>
      </rPr>
      <t xml:space="preserve">: </t>
    </r>
  </si>
  <si>
    <t xml:space="preserve">     Experienced Supervisor</t>
  </si>
  <si>
    <t xml:space="preserve">     Experienced in Safety</t>
  </si>
  <si>
    <t xml:space="preserve">     Experienced in back- office processes necessary to prepare work order packages, order materials, and arrange utility mark- outs. Collect and process work documentation</t>
  </si>
  <si>
    <t xml:space="preserve">     Experienced in Incident Command System and Event Response. Capable of being assigned responsibility of a geographic area within the incident and performing response/restoration activities according to the Incident Commanders Priorities.</t>
  </si>
  <si>
    <t xml:space="preserve">     Other Needs</t>
  </si>
  <si>
    <t xml:space="preserve">      10:1</t>
  </si>
  <si>
    <t xml:space="preserve">      15:1</t>
  </si>
  <si>
    <t xml:space="preserve">      Other</t>
  </si>
  <si>
    <t xml:space="preserve">      Computer Aided Dispatch</t>
  </si>
  <si>
    <t xml:space="preserve">      Automated Work Order Systems</t>
  </si>
  <si>
    <t xml:space="preserve">      Records Management Systems</t>
  </si>
  <si>
    <t xml:space="preserve">      Asset Management Systems</t>
  </si>
  <si>
    <t xml:space="preserve">      Designer/Engineer</t>
  </si>
  <si>
    <t xml:space="preserve">      Other (Specify)</t>
  </si>
  <si>
    <t xml:space="preserve">      Emergency Response Specialist (IMAT Team Leader)</t>
  </si>
  <si>
    <t xml:space="preserve">      Resource Tracking Specialist</t>
  </si>
  <si>
    <t xml:space="preserve">      Outage Tracking Specialist</t>
  </si>
  <si>
    <t xml:space="preserve">      Logistics Support Specialist</t>
  </si>
  <si>
    <t xml:space="preserve">      ICS Planning Specialist</t>
  </si>
  <si>
    <t xml:space="preserve">      Emergency Response Command Vehicle/Trailer</t>
  </si>
  <si>
    <t xml:space="preserve">      IT Support Specialist</t>
  </si>
  <si>
    <t xml:space="preserve">      Network-in-a-box</t>
  </si>
  <si>
    <t xml:space="preserve">      Satellite Phone</t>
  </si>
  <si>
    <t xml:space="preserve">      Vehicle Repair Mechanic</t>
  </si>
  <si>
    <t xml:space="preserve">      Equipment Repair Mechanic</t>
  </si>
  <si>
    <t xml:space="preserve">      Generators</t>
  </si>
  <si>
    <t>Food and Water: Requesting Company Will       or Will Not      (check one) be providing food and water for responding personnel once they have arrived. Exceptions (if any state below):</t>
  </si>
  <si>
    <t>OQ: Please provide a copy of your Organization's Operator Qualification Plan unless directed to send it to an OQ representative of the company specified below:</t>
  </si>
  <si>
    <t>Vehicle CNG Fueling Capability: Does requesting Company have and operational CNG fueling station  Yes      or No      .</t>
  </si>
  <si>
    <t>TO BE COMPLETED BY RESPONDING COMPANY</t>
  </si>
  <si>
    <t>Responding Company Name:</t>
  </si>
  <si>
    <r>
      <rPr>
        <sz val="10.5"/>
        <rFont val="Calibri"/>
        <family val="2"/>
      </rPr>
      <t>Affiliated with a labor union (Yes or No). If yes,what union?</t>
    </r>
  </si>
  <si>
    <r>
      <rPr>
        <sz val="10.5"/>
        <rFont val="Calibri"/>
        <family val="2"/>
      </rPr>
      <t>Estimated pay rate e.g., hourly, per job, daily rate:</t>
    </r>
  </si>
  <si>
    <t>Union:</t>
  </si>
  <si>
    <t>Other Materials/Equipment Offered:</t>
  </si>
  <si>
    <t>Estimated Responder Deployment From: (Geographic Location):</t>
  </si>
  <si>
    <t>Estimated Deployment: (Date and Time):</t>
  </si>
  <si>
    <t>Preferred geographic area for deployment (if multiple areas are identified):</t>
  </si>
  <si>
    <t>Estimated number of hours travel time (One Way):</t>
  </si>
  <si>
    <t>Estimated Time of Arrival: (Date and Time):</t>
  </si>
  <si>
    <t>Required Release Date (If necessary):</t>
  </si>
  <si>
    <t>Planned Crew Rotation: Every 2 weeks      , Every 3 weeks      , Other (please specify):</t>
  </si>
  <si>
    <t>Total number of people being provided?</t>
  </si>
  <si>
    <t># Req</t>
  </si>
  <si>
    <t># Offer</t>
  </si>
  <si>
    <t>Company</t>
  </si>
  <si>
    <t>Originating Location - Town/State</t>
  </si>
  <si>
    <t>Hold Over Town</t>
  </si>
  <si>
    <t>Other/Comments</t>
  </si>
  <si>
    <t>Complete all applicable fields in yellow and any applicable check boxes</t>
  </si>
  <si>
    <t>This provides guidance for the RFA Form and Process</t>
  </si>
  <si>
    <t>Conference calls will be held to review needs and responses towards confirming if some or all of the assistance can be coordinated between the Requestor and Responding Companies.</t>
  </si>
  <si>
    <t xml:space="preserve">Requesting company will send this spreadsheet to all responding companies/operators who can provide assistance for the areas needed. AGA/MEA/SGA/NGA organizations can provide help or assistance coordinating this effort if needed. </t>
  </si>
  <si>
    <t>Email Address</t>
  </si>
  <si>
    <t>Specialty Tooling</t>
  </si>
  <si>
    <t>Type of Work</t>
  </si>
  <si>
    <t>Revised</t>
  </si>
  <si>
    <t>Other Types of Plastic(s)</t>
  </si>
  <si>
    <r>
      <rPr>
        <b/>
        <sz val="11"/>
        <rFont val="Calibri"/>
        <family val="2"/>
      </rPr>
      <t xml:space="preserve">Brief Description of Emergency </t>
    </r>
    <r>
      <rPr>
        <b/>
        <i/>
        <sz val="11"/>
        <rFont val="Calibri"/>
        <family val="2"/>
      </rPr>
      <t>(Include approximate number of customers affected)</t>
    </r>
  </si>
  <si>
    <r>
      <rPr>
        <b/>
        <sz val="11"/>
        <rFont val="Calibri"/>
        <family val="2"/>
      </rPr>
      <t xml:space="preserve">System(s) Affected          </t>
    </r>
    <r>
      <rPr>
        <u/>
        <sz val="11"/>
        <rFont val="Calibri"/>
        <family val="2"/>
      </rPr>
      <t>&lt;</t>
    </r>
    <r>
      <rPr>
        <sz val="11"/>
        <rFont val="Calibri"/>
        <family val="2"/>
      </rPr>
      <t xml:space="preserve"> 14” WC     </t>
    </r>
    <r>
      <rPr>
        <sz val="11"/>
        <rFont val="MS Gothic"/>
        <family val="3"/>
      </rPr>
      <t xml:space="preserve"> </t>
    </r>
    <r>
      <rPr>
        <sz val="11"/>
        <rFont val="Calibri"/>
        <family val="2"/>
      </rPr>
      <t xml:space="preserve">&gt; 14”&lt; 60 PSI   </t>
    </r>
    <r>
      <rPr>
        <sz val="11"/>
        <rFont val="MS Gothic"/>
        <family val="3"/>
      </rPr>
      <t xml:space="preserve">  </t>
    </r>
    <r>
      <rPr>
        <u/>
        <sz val="11"/>
        <rFont val="Calibri"/>
        <family val="2"/>
      </rPr>
      <t>&gt;</t>
    </r>
    <r>
      <rPr>
        <sz val="11"/>
        <rFont val="Calibri"/>
        <family val="2"/>
      </rPr>
      <t xml:space="preserve"> 60 PSI or </t>
    </r>
    <r>
      <rPr>
        <i/>
        <u/>
        <sz val="11"/>
        <rFont val="Calibri"/>
        <family val="2"/>
      </rPr>
      <t>&gt;</t>
    </r>
    <r>
      <rPr>
        <i/>
        <sz val="11"/>
        <rFont val="Calibri"/>
        <family val="2"/>
      </rPr>
      <t xml:space="preserve"> </t>
    </r>
    <r>
      <rPr>
        <sz val="11"/>
        <rFont val="Calibri"/>
        <family val="2"/>
      </rPr>
      <t xml:space="preserve">124 PSI   </t>
    </r>
    <r>
      <rPr>
        <sz val="11"/>
        <rFont val="MS Gothic"/>
        <family val="3"/>
      </rPr>
      <t xml:space="preserve">  </t>
    </r>
    <r>
      <rPr>
        <sz val="11"/>
        <rFont val="Calibri"/>
        <family val="2"/>
      </rPr>
      <t xml:space="preserve">&gt;20% SMYS </t>
    </r>
    <r>
      <rPr>
        <sz val="11"/>
        <rFont val="MS Gothic"/>
        <family val="3"/>
      </rPr>
      <t xml:space="preserve">
</t>
    </r>
    <r>
      <rPr>
        <sz val="11"/>
        <rFont val="Calibri"/>
        <family val="2"/>
      </rPr>
      <t xml:space="preserve">Type of PE: MDPE      ,  HDPE </t>
    </r>
  </si>
  <si>
    <t>Other Metals - Steel, Cast Iron, Ductile</t>
  </si>
  <si>
    <t>Comments</t>
  </si>
  <si>
    <t>Job Title</t>
  </si>
  <si>
    <t>Last Name</t>
  </si>
  <si>
    <t>First Name</t>
  </si>
  <si>
    <t>Employee #</t>
  </si>
  <si>
    <t>Vehicle Type</t>
  </si>
  <si>
    <t>Fuel Type</t>
  </si>
  <si>
    <t>Expected Arrival Time</t>
  </si>
  <si>
    <t>TURN OFF</t>
  </si>
  <si>
    <t xml:space="preserve">Enter estimated number of meters that can be TURNED OFF by one technician in one hour  </t>
  </si>
  <si>
    <t xml:space="preserve">Enter total number of meters affected  </t>
  </si>
  <si>
    <t>H o u r s</t>
  </si>
  <si>
    <t># Techs</t>
  </si>
  <si>
    <t>Shift work after 16 hours</t>
  </si>
  <si>
    <t>TURN ON</t>
  </si>
  <si>
    <t xml:space="preserve">Enter Estimated number of meters that can be TURNED ON by one technician in one hour  </t>
  </si>
  <si>
    <t>The TURN ON duration will be considerably longer than the TURN OFF time and could extend beyond a 16 hour period. The table has a built-in factor of 1.5 applied after 16 hours, used in the formula to take care of a shift system of crews. From 17 hours to 48 hours the table indicates the manpower required to TURN ON a given number of meters using 2/3 of the indicated manpower requirements on a shift system based on working 16 hours out of each 24. The shift system is begun in the first 8 hours of the TURN ON.  The total number of Techs represents the total manpower required.  Base on three crews, each crew would represents 1/3 of the total manpower required</t>
  </si>
  <si>
    <t>Event Name:</t>
  </si>
  <si>
    <t>SERVICE INTERRUPTION MANPOWER GUIDE RESIDENTIAL</t>
  </si>
  <si>
    <t>Enter the desired numbers in the yellow cells above.</t>
  </si>
  <si>
    <t>See Table and Guidance Below for Types Of Services Impacted</t>
  </si>
  <si>
    <t>Additional Helpful Tabs:</t>
  </si>
  <si>
    <t>Relight Worksheet is a tool that can be used to estimate technicians needed for Shutdown and Relighting process</t>
  </si>
  <si>
    <r>
      <t>Requesting company will fill out the blue tab "</t>
    </r>
    <r>
      <rPr>
        <b/>
        <sz val="11"/>
        <color theme="1"/>
        <rFont val="Calibri"/>
        <family val="2"/>
        <scheme val="minor"/>
      </rPr>
      <t>Request RFA Form</t>
    </r>
    <r>
      <rPr>
        <sz val="11"/>
        <color theme="1"/>
        <rFont val="Calibri"/>
        <family val="2"/>
        <scheme val="minor"/>
      </rPr>
      <t>" when requesting mutual aid assistance. Fill in all yellow fields/boxes as best as possible and or information known at the time of request.</t>
    </r>
  </si>
  <si>
    <r>
      <t>Responding companies will evaluate Requesting companies needs and fill out the green tab "</t>
    </r>
    <r>
      <rPr>
        <b/>
        <sz val="11"/>
        <color theme="1"/>
        <rFont val="Calibri"/>
        <family val="2"/>
        <scheme val="minor"/>
      </rPr>
      <t>Response RFA Form</t>
    </r>
    <r>
      <rPr>
        <sz val="11"/>
        <color theme="1"/>
        <rFont val="Calibri"/>
        <family val="2"/>
        <scheme val="minor"/>
      </rPr>
      <t>" for what they can provide. (Yellow form fields and Check Box fields) When completed, they will send it back to the Requesting company.</t>
    </r>
  </si>
  <si>
    <t>If known at the time, Responding companies can fill in the List of personnel in List Techs tab and List Supvs-Other tab. NGA operators have there own list. See NGA Roster List tab.</t>
  </si>
  <si>
    <t>The Requesting company will collect all responses and tally them up to see if it some or all of the needs can be met. Requesting company, there is a standalone Master Compile spreadsheet available to aid in compiling all of the responses</t>
  </si>
  <si>
    <t>Company Specific Tasks / Notes</t>
  </si>
  <si>
    <t>NGA Task - B31Q Equivalent</t>
  </si>
  <si>
    <r>
      <t xml:space="preserve">      </t>
    </r>
    <r>
      <rPr>
        <b/>
        <sz val="11"/>
        <color theme="1"/>
        <rFont val="Calibri"/>
        <family val="2"/>
        <scheme val="minor"/>
      </rPr>
      <t xml:space="preserve"> 31B </t>
    </r>
    <r>
      <rPr>
        <sz val="11"/>
        <color theme="1"/>
        <rFont val="Calibri"/>
        <family val="2"/>
        <scheme val="minor"/>
      </rPr>
      <t>Installation of Pipe: Install Pipe in a Ditch</t>
    </r>
  </si>
  <si>
    <r>
      <t xml:space="preserve">       </t>
    </r>
    <r>
      <rPr>
        <b/>
        <sz val="11"/>
        <color theme="1"/>
        <rFont val="Calibri"/>
        <family val="2"/>
        <scheme val="minor"/>
      </rPr>
      <t>31D</t>
    </r>
    <r>
      <rPr>
        <sz val="11"/>
        <color theme="1"/>
        <rFont val="Calibri"/>
        <family val="2"/>
        <scheme val="minor"/>
      </rPr>
      <t xml:space="preserve"> Installation of Pipe: Installing Pipe by Horizontal Boring (Piercing Tools)</t>
    </r>
  </si>
  <si>
    <r>
      <rPr>
        <b/>
        <sz val="11"/>
        <color theme="1"/>
        <rFont val="Calibri"/>
        <family val="2"/>
        <scheme val="minor"/>
      </rPr>
      <t xml:space="preserve">       31C </t>
    </r>
    <r>
      <rPr>
        <sz val="11"/>
        <color theme="1"/>
        <rFont val="Calibri"/>
        <family val="2"/>
        <scheme val="minor"/>
      </rPr>
      <t>Installation of Pipe: Installing Pipe by Horizontal Directional Drilling</t>
    </r>
  </si>
  <si>
    <r>
      <t xml:space="preserve">       </t>
    </r>
    <r>
      <rPr>
        <b/>
        <sz val="11"/>
        <color theme="1"/>
        <rFont val="Calibri"/>
        <family val="2"/>
        <scheme val="minor"/>
      </rPr>
      <t>31F</t>
    </r>
    <r>
      <rPr>
        <sz val="11"/>
        <color theme="1"/>
        <rFont val="Calibri"/>
        <family val="2"/>
        <scheme val="minor"/>
      </rPr>
      <t xml:space="preserve"> Installation of Pipe: Installing Pipe by Vibratory Plow</t>
    </r>
  </si>
  <si>
    <t>N/A</t>
  </si>
  <si>
    <t xml:space="preserve">       N/A</t>
  </si>
  <si>
    <r>
      <t xml:space="preserve">       </t>
    </r>
    <r>
      <rPr>
        <b/>
        <sz val="11"/>
        <color theme="1"/>
        <rFont val="Calibri"/>
        <family val="2"/>
        <scheme val="minor"/>
      </rPr>
      <t>70</t>
    </r>
    <r>
      <rPr>
        <sz val="11"/>
        <color theme="1"/>
        <rFont val="Calibri"/>
        <family val="2"/>
        <scheme val="minor"/>
      </rPr>
      <t xml:space="preserve"> Identifying and Responding to Abnormal Operating Conditions &amp; Unsafe Conditions, a Knowledge of Properties of Natural Gas</t>
    </r>
  </si>
  <si>
    <r>
      <rPr>
        <b/>
        <sz val="11"/>
        <color theme="1"/>
        <rFont val="Calibri"/>
        <family val="2"/>
        <scheme val="minor"/>
      </rPr>
      <t xml:space="preserve">       31B</t>
    </r>
    <r>
      <rPr>
        <sz val="11"/>
        <color theme="1"/>
        <rFont val="Calibri"/>
        <family val="2"/>
        <scheme val="minor"/>
      </rPr>
      <t xml:space="preserve"> Installation of Pipe: Install Pipe in a Ditch</t>
    </r>
  </si>
  <si>
    <r>
      <t xml:space="preserve">      </t>
    </r>
    <r>
      <rPr>
        <b/>
        <sz val="11"/>
        <color theme="1"/>
        <rFont val="Calibri"/>
        <family val="2"/>
        <scheme val="minor"/>
      </rPr>
      <t xml:space="preserve"> 31D</t>
    </r>
    <r>
      <rPr>
        <sz val="11"/>
        <color theme="1"/>
        <rFont val="Calibri"/>
        <family val="2"/>
        <scheme val="minor"/>
      </rPr>
      <t xml:space="preserve"> Installation of Pipe: Installing Pipe by Horizontal Boring (Piercing Tools)</t>
    </r>
  </si>
  <si>
    <r>
      <rPr>
        <b/>
        <sz val="11"/>
        <color theme="1"/>
        <rFont val="Calibri"/>
        <family val="2"/>
        <scheme val="minor"/>
      </rPr>
      <t xml:space="preserve">       31F</t>
    </r>
    <r>
      <rPr>
        <sz val="11"/>
        <color theme="1"/>
        <rFont val="Calibri"/>
        <family val="2"/>
        <scheme val="minor"/>
      </rPr>
      <t xml:space="preserve"> Installation of Pipe: Installing Pipe by Vibratory Plow</t>
    </r>
  </si>
  <si>
    <r>
      <rPr>
        <b/>
        <sz val="11"/>
        <color theme="1"/>
        <rFont val="Calibri"/>
        <family val="2"/>
        <scheme val="minor"/>
      </rPr>
      <t xml:space="preserve">       40</t>
    </r>
    <r>
      <rPr>
        <sz val="11"/>
        <color theme="1"/>
        <rFont val="Calibri"/>
        <family val="2"/>
        <scheme val="minor"/>
      </rPr>
      <t xml:space="preserve"> Installing Tracer Wire</t>
    </r>
  </si>
  <si>
    <r>
      <rPr>
        <b/>
        <sz val="11"/>
        <color theme="1"/>
        <rFont val="Calibri"/>
        <family val="2"/>
        <scheme val="minor"/>
      </rPr>
      <t xml:space="preserve">        70</t>
    </r>
    <r>
      <rPr>
        <sz val="11"/>
        <color theme="1"/>
        <rFont val="Calibri"/>
        <family val="2"/>
        <scheme val="minor"/>
      </rPr>
      <t xml:space="preserve"> Identifying and Responding to Abnormal Operating Conditions &amp; Unsafe Conditions, a Knowledge of Properties of Natural Gas</t>
    </r>
  </si>
  <si>
    <r>
      <rPr>
        <b/>
        <sz val="11"/>
        <color theme="1"/>
        <rFont val="Calibri"/>
        <family val="2"/>
        <scheme val="minor"/>
      </rPr>
      <t xml:space="preserve">       29A &amp; 30A</t>
    </r>
    <r>
      <rPr>
        <sz val="11"/>
        <color theme="1"/>
        <rFont val="Calibri"/>
        <family val="2"/>
        <scheme val="minor"/>
      </rPr>
      <t xml:space="preserve"> Repairing a Plastic Steel, &amp; Cast Iron Distribution Pipe</t>
    </r>
  </si>
  <si>
    <r>
      <t xml:space="preserve">       </t>
    </r>
    <r>
      <rPr>
        <b/>
        <sz val="11"/>
        <color theme="1"/>
        <rFont val="Calibri"/>
        <family val="2"/>
        <scheme val="minor"/>
      </rPr>
      <t>29E &amp; 30E</t>
    </r>
    <r>
      <rPr>
        <sz val="11"/>
        <color theme="1"/>
        <rFont val="Calibri"/>
        <family val="2"/>
        <scheme val="minor"/>
      </rPr>
      <t xml:space="preserve"> Repairing a  Cast Iron Distribution Pipe, Not including Anaerobic Sealing</t>
    </r>
  </si>
  <si>
    <r>
      <t xml:space="preserve">       </t>
    </r>
    <r>
      <rPr>
        <b/>
        <sz val="11"/>
        <color theme="1"/>
        <rFont val="Calibri"/>
        <family val="2"/>
        <scheme val="minor"/>
      </rPr>
      <t>29C &amp; 30C</t>
    </r>
    <r>
      <rPr>
        <sz val="11"/>
        <color theme="1"/>
        <rFont val="Calibri"/>
        <family val="2"/>
        <scheme val="minor"/>
      </rPr>
      <t xml:space="preserve"> Repairing a Steel Distribution Pipe</t>
    </r>
  </si>
  <si>
    <r>
      <rPr>
        <b/>
        <sz val="11"/>
        <color theme="1"/>
        <rFont val="Calibri"/>
        <family val="2"/>
        <scheme val="minor"/>
      </rPr>
      <t xml:space="preserve">       29C &amp; 30C</t>
    </r>
    <r>
      <rPr>
        <sz val="11"/>
        <color theme="1"/>
        <rFont val="Calibri"/>
        <family val="2"/>
        <scheme val="minor"/>
      </rPr>
      <t xml:space="preserve"> Repairing a Steel Distribution Pipe</t>
    </r>
  </si>
  <si>
    <r>
      <rPr>
        <b/>
        <sz val="11"/>
        <color theme="1"/>
        <rFont val="Calibri"/>
        <family val="2"/>
        <scheme val="minor"/>
      </rPr>
      <t xml:space="preserve">       70</t>
    </r>
    <r>
      <rPr>
        <sz val="11"/>
        <color theme="1"/>
        <rFont val="Calibri"/>
        <family val="2"/>
        <scheme val="minor"/>
      </rPr>
      <t xml:space="preserve"> Identifying and Responding to Abnormal Operating Conditions &amp; Unsafe Conditions, a Knowledge of Properties of Natural Gas</t>
    </r>
  </si>
  <si>
    <r>
      <rPr>
        <b/>
        <sz val="11"/>
        <rFont val="Calibri"/>
        <family val="2"/>
      </rPr>
      <t xml:space="preserve">      0201 </t>
    </r>
    <r>
      <rPr>
        <sz val="11"/>
        <rFont val="Calibri"/>
        <family val="2"/>
      </rPr>
      <t>Perform Visual Inspection of Installed Pipe and Components for mechanical Damage</t>
    </r>
  </si>
  <si>
    <r>
      <t xml:space="preserve">      </t>
    </r>
    <r>
      <rPr>
        <b/>
        <sz val="11"/>
        <color theme="1"/>
        <rFont val="Calibri"/>
        <family val="2"/>
        <scheme val="minor"/>
      </rPr>
      <t xml:space="preserve"> 29B &amp; 30B </t>
    </r>
    <r>
      <rPr>
        <sz val="11"/>
        <color theme="1"/>
        <rFont val="Calibri"/>
        <family val="2"/>
        <scheme val="minor"/>
      </rPr>
      <t>Repairing a Plastic Distribution Pipe</t>
    </r>
  </si>
  <si>
    <r>
      <rPr>
        <b/>
        <sz val="11"/>
        <color theme="1"/>
        <rFont val="Calibri"/>
        <family val="2"/>
        <scheme val="minor"/>
      </rPr>
      <t xml:space="preserve">     25</t>
    </r>
    <r>
      <rPr>
        <sz val="11"/>
        <color theme="1"/>
        <rFont val="Calibri"/>
        <family val="2"/>
        <scheme val="minor"/>
      </rPr>
      <t xml:space="preserve"> Repair Transmission Line</t>
    </r>
  </si>
  <si>
    <r>
      <rPr>
        <b/>
        <sz val="11"/>
        <color theme="1"/>
        <rFont val="Calibri"/>
        <family val="2"/>
        <scheme val="minor"/>
      </rPr>
      <t xml:space="preserve">       36 &amp; 37</t>
    </r>
    <r>
      <rPr>
        <sz val="11"/>
        <color theme="1"/>
        <rFont val="Calibri"/>
        <family val="2"/>
        <scheme val="minor"/>
      </rPr>
      <t xml:space="preserve"> abandonment of Facilities</t>
    </r>
  </si>
  <si>
    <r>
      <rPr>
        <b/>
        <sz val="11"/>
        <color theme="1"/>
        <rFont val="Calibri"/>
        <family val="2"/>
        <scheme val="minor"/>
      </rPr>
      <t xml:space="preserve">       70 </t>
    </r>
    <r>
      <rPr>
        <sz val="11"/>
        <color theme="1"/>
        <rFont val="Calibri"/>
        <family val="2"/>
        <scheme val="minor"/>
      </rPr>
      <t>Identifying and Responding to Abnormal Operating Conditions &amp; Unsafe Conditions, a Knowledge of Properties of Natural Gas</t>
    </r>
  </si>
  <si>
    <r>
      <rPr>
        <b/>
        <sz val="11"/>
        <color theme="1"/>
        <rFont val="Calibri"/>
        <family val="2"/>
        <scheme val="minor"/>
      </rPr>
      <t xml:space="preserve">       32</t>
    </r>
    <r>
      <rPr>
        <sz val="11"/>
        <color theme="1"/>
        <rFont val="Calibri"/>
        <family val="2"/>
        <scheme val="minor"/>
      </rPr>
      <t xml:space="preserve"> Purging a Pipeline into Service</t>
    </r>
  </si>
  <si>
    <r>
      <rPr>
        <b/>
        <sz val="11"/>
        <color theme="1"/>
        <rFont val="Calibri"/>
        <family val="2"/>
        <scheme val="minor"/>
      </rPr>
      <t xml:space="preserve">       33</t>
    </r>
    <r>
      <rPr>
        <sz val="11"/>
        <color theme="1"/>
        <rFont val="Calibri"/>
        <family val="2"/>
        <scheme val="minor"/>
      </rPr>
      <t xml:space="preserve"> Purging a Pipeline Out of Service</t>
    </r>
  </si>
  <si>
    <r>
      <rPr>
        <b/>
        <sz val="11"/>
        <color theme="1"/>
        <rFont val="Calibri"/>
        <family val="2"/>
        <scheme val="minor"/>
      </rPr>
      <t xml:space="preserve">       34 </t>
    </r>
    <r>
      <rPr>
        <sz val="11"/>
        <color theme="1"/>
        <rFont val="Calibri"/>
        <family val="2"/>
        <scheme val="minor"/>
      </rPr>
      <t>Perform pressure test on a pipeline</t>
    </r>
  </si>
  <si>
    <r>
      <rPr>
        <b/>
        <sz val="11"/>
        <rFont val="Calibri"/>
        <family val="2"/>
      </rPr>
      <t xml:space="preserve">       1241</t>
    </r>
    <r>
      <rPr>
        <sz val="11"/>
        <rFont val="Calibri"/>
        <family val="2"/>
      </rPr>
      <t xml:space="preserve"> Perform Outside  Gas  Leak Investigation</t>
    </r>
  </si>
  <si>
    <r>
      <rPr>
        <b/>
        <sz val="11"/>
        <rFont val="Calibri"/>
        <family val="2"/>
      </rPr>
      <t xml:space="preserve">       1231 </t>
    </r>
    <r>
      <rPr>
        <sz val="11"/>
        <rFont val="Calibri"/>
        <family val="2"/>
      </rPr>
      <t>Perform Inside Gas Leak Investigation</t>
    </r>
  </si>
  <si>
    <r>
      <rPr>
        <b/>
        <sz val="11"/>
        <color theme="1"/>
        <rFont val="Calibri"/>
        <family val="2"/>
        <scheme val="minor"/>
      </rPr>
      <t xml:space="preserve">       20A</t>
    </r>
    <r>
      <rPr>
        <sz val="11"/>
        <color theme="1"/>
        <rFont val="Calibri"/>
        <family val="2"/>
        <scheme val="minor"/>
      </rPr>
      <t xml:space="preserve"> Investigating Leak or Odor Complaints (Inside and Outside)</t>
    </r>
  </si>
  <si>
    <t xml:space="preserve">   N/A</t>
  </si>
  <si>
    <r>
      <t xml:space="preserve">       </t>
    </r>
    <r>
      <rPr>
        <b/>
        <sz val="11"/>
        <color theme="1"/>
        <rFont val="Calibri"/>
        <family val="2"/>
        <scheme val="minor"/>
      </rPr>
      <t xml:space="preserve">70 </t>
    </r>
    <r>
      <rPr>
        <sz val="11"/>
        <color theme="1"/>
        <rFont val="Calibri"/>
        <family val="2"/>
        <scheme val="minor"/>
      </rPr>
      <t>Identifying and Responding to Abnormal Operating Conditions &amp; Unsafe Conditions, a Knowledge of Properties of Natural Gas</t>
    </r>
  </si>
  <si>
    <r>
      <rPr>
        <b/>
        <sz val="11"/>
        <rFont val="Calibri"/>
        <family val="2"/>
      </rPr>
      <t xml:space="preserve">     1111 T</t>
    </r>
    <r>
      <rPr>
        <sz val="11"/>
        <rFont val="Calibri"/>
        <family val="2"/>
      </rPr>
      <t>ap Cast and Ductile Iron Pipe and Low-Pressure Steel
Pipe</t>
    </r>
  </si>
  <si>
    <r>
      <rPr>
        <b/>
        <sz val="11"/>
        <color theme="1"/>
        <rFont val="Calibri"/>
        <family val="2"/>
        <scheme val="minor"/>
      </rPr>
      <t xml:space="preserve">       37A</t>
    </r>
    <r>
      <rPr>
        <sz val="11"/>
        <color theme="1"/>
        <rFont val="Calibri"/>
        <family val="2"/>
        <scheme val="minor"/>
      </rPr>
      <t xml:space="preserve"> Tapping a Plastic Main</t>
    </r>
  </si>
  <si>
    <r>
      <rPr>
        <b/>
        <sz val="11"/>
        <color theme="1"/>
        <rFont val="Calibri"/>
        <family val="2"/>
        <scheme val="minor"/>
      </rPr>
      <t xml:space="preserve">       37C</t>
    </r>
    <r>
      <rPr>
        <sz val="11"/>
        <color theme="1"/>
        <rFont val="Calibri"/>
        <family val="2"/>
        <scheme val="minor"/>
      </rPr>
      <t xml:space="preserve"> Tapping Steel Pipe</t>
    </r>
  </si>
  <si>
    <r>
      <rPr>
        <b/>
        <sz val="11"/>
        <color theme="1"/>
        <rFont val="Calibri"/>
        <family val="2"/>
        <scheme val="minor"/>
      </rPr>
      <t xml:space="preserve">       51</t>
    </r>
    <r>
      <rPr>
        <sz val="11"/>
        <color theme="1"/>
        <rFont val="Calibri"/>
        <family val="2"/>
        <scheme val="minor"/>
      </rPr>
      <t xml:space="preserve"> Installing Tapping Tee on Pipe</t>
    </r>
  </si>
  <si>
    <r>
      <rPr>
        <b/>
        <sz val="11"/>
        <color theme="1"/>
        <rFont val="Calibri"/>
        <family val="2"/>
        <scheme val="minor"/>
      </rPr>
      <t xml:space="preserve">       37B </t>
    </r>
    <r>
      <rPr>
        <sz val="11"/>
        <color theme="1"/>
        <rFont val="Calibri"/>
        <family val="2"/>
        <scheme val="minor"/>
      </rPr>
      <t>Tapping Cast Iron Pipe</t>
    </r>
  </si>
  <si>
    <t xml:space="preserve">      Tapping Pipelines, Removal of Liquids</t>
  </si>
  <si>
    <r>
      <rPr>
        <b/>
        <sz val="11"/>
        <color theme="1"/>
        <rFont val="Calibri"/>
        <family val="2"/>
        <scheme val="minor"/>
      </rPr>
      <t xml:space="preserve">       18A</t>
    </r>
    <r>
      <rPr>
        <sz val="11"/>
        <color theme="1"/>
        <rFont val="Calibri"/>
        <family val="2"/>
        <scheme val="minor"/>
      </rPr>
      <t xml:space="preserve"> Conducting Gas Leakage Surveys (Mobile and Walking Surveys)</t>
    </r>
  </si>
  <si>
    <r>
      <rPr>
        <b/>
        <sz val="11"/>
        <color theme="1"/>
        <rFont val="Calibri"/>
        <family val="2"/>
        <scheme val="minor"/>
      </rPr>
      <t xml:space="preserve">       86 </t>
    </r>
    <r>
      <rPr>
        <sz val="11"/>
        <color theme="1"/>
        <rFont val="Calibri"/>
        <family val="2"/>
        <scheme val="minor"/>
      </rPr>
      <t>Conducting Interior Jurisdiction Piping Inspections</t>
    </r>
  </si>
  <si>
    <r>
      <rPr>
        <b/>
        <sz val="11"/>
        <color theme="1"/>
        <rFont val="Calibri"/>
        <family val="2"/>
        <scheme val="minor"/>
      </rPr>
      <t xml:space="preserve">       44 &amp; 54</t>
    </r>
    <r>
      <rPr>
        <sz val="11"/>
        <color theme="1"/>
        <rFont val="Calibri"/>
        <family val="2"/>
        <scheme val="minor"/>
      </rPr>
      <t xml:space="preserve"> Welding on a Pipeline</t>
    </r>
  </si>
  <si>
    <r>
      <t xml:space="preserve">     </t>
    </r>
    <r>
      <rPr>
        <b/>
        <sz val="11"/>
        <rFont val="Calibri"/>
        <family val="2"/>
      </rPr>
      <t>1651</t>
    </r>
    <r>
      <rPr>
        <sz val="11"/>
        <rFont val="Calibri"/>
        <family val="2"/>
      </rPr>
      <t xml:space="preserve"> Perform Purging of Pipeline
Facilities</t>
    </r>
  </si>
  <si>
    <r>
      <rPr>
        <b/>
        <sz val="11"/>
        <color theme="1"/>
        <rFont val="Calibri"/>
        <family val="2"/>
        <scheme val="minor"/>
      </rPr>
      <t xml:space="preserve">       18A/B</t>
    </r>
    <r>
      <rPr>
        <sz val="11"/>
        <color theme="1"/>
        <rFont val="Calibri"/>
        <family val="2"/>
        <scheme val="minor"/>
      </rPr>
      <t xml:space="preserve"> Conducting Gas Leakage Surveys (Mobile and Walking Surveys)</t>
    </r>
  </si>
  <si>
    <r>
      <rPr>
        <b/>
        <sz val="11"/>
        <color theme="1"/>
        <rFont val="Calibri"/>
        <family val="2"/>
        <scheme val="minor"/>
      </rPr>
      <t xml:space="preserve">       85</t>
    </r>
    <r>
      <rPr>
        <sz val="11"/>
        <color theme="1"/>
        <rFont val="Calibri"/>
        <family val="2"/>
        <scheme val="minor"/>
      </rPr>
      <t xml:space="preserve"> Identifying and Reacting to Meter Assembly Abnormal Operating Conditions</t>
    </r>
  </si>
  <si>
    <r>
      <rPr>
        <b/>
        <sz val="11"/>
        <color theme="1"/>
        <rFont val="Calibri"/>
        <family val="2"/>
        <scheme val="minor"/>
      </rPr>
      <t xml:space="preserve">       06B</t>
    </r>
    <r>
      <rPr>
        <sz val="11"/>
        <color theme="1"/>
        <rFont val="Calibri"/>
        <family val="2"/>
        <scheme val="minor"/>
      </rPr>
      <t xml:space="preserve"> Inspecting for Atmospheric Corrosion</t>
    </r>
  </si>
  <si>
    <r>
      <rPr>
        <b/>
        <sz val="11"/>
        <color theme="1"/>
        <rFont val="Calibri"/>
        <family val="2"/>
        <scheme val="minor"/>
      </rPr>
      <t xml:space="preserve">       41 &amp; 42 </t>
    </r>
    <r>
      <rPr>
        <sz val="11"/>
        <color theme="1"/>
        <rFont val="Calibri"/>
        <family val="2"/>
        <scheme val="minor"/>
      </rPr>
      <t>Inspecting, Lubricating, Repairing and Operating Distribution Valves               ___</t>
    </r>
    <r>
      <rPr>
        <b/>
        <sz val="11"/>
        <color theme="1"/>
        <rFont val="Calibri"/>
        <family val="2"/>
        <scheme val="minor"/>
      </rPr>
      <t>72C</t>
    </r>
    <r>
      <rPr>
        <sz val="11"/>
        <color theme="1"/>
        <rFont val="Calibri"/>
        <family val="2"/>
        <scheme val="minor"/>
      </rPr>
      <t xml:space="preserve"> Turning Off Meters</t>
    </r>
  </si>
  <si>
    <r>
      <rPr>
        <b/>
        <sz val="11"/>
        <color theme="1"/>
        <rFont val="Calibri"/>
        <family val="2"/>
        <scheme val="minor"/>
      </rPr>
      <t xml:space="preserve">       72A</t>
    </r>
    <r>
      <rPr>
        <sz val="11"/>
        <color theme="1"/>
        <rFont val="Calibri"/>
        <family val="2"/>
        <scheme val="minor"/>
      </rPr>
      <t xml:space="preserve"> Installing and Turning Off Residential, Small Commercial, Large Commercial and Industrial Meters and Regulators</t>
    </r>
  </si>
  <si>
    <r>
      <rPr>
        <b/>
        <sz val="11"/>
        <color theme="1"/>
        <rFont val="Calibri"/>
        <family val="2"/>
        <scheme val="minor"/>
      </rPr>
      <t xml:space="preserve">       72B</t>
    </r>
    <r>
      <rPr>
        <sz val="11"/>
        <color theme="1"/>
        <rFont val="Calibri"/>
        <family val="2"/>
        <scheme val="minor"/>
      </rPr>
      <t xml:space="preserve"> Installing and Turing Off Residential and Small Commercial Meters and Regulators</t>
    </r>
  </si>
  <si>
    <r>
      <rPr>
        <b/>
        <sz val="11"/>
        <color theme="1"/>
        <rFont val="Calibri"/>
        <family val="2"/>
        <scheme val="minor"/>
      </rPr>
      <t xml:space="preserve">       32</t>
    </r>
    <r>
      <rPr>
        <sz val="11"/>
        <color theme="1"/>
        <rFont val="Calibri"/>
        <family val="2"/>
        <scheme val="minor"/>
      </rPr>
      <t xml:space="preserve"> Purging a Pipeline Line into service</t>
    </r>
  </si>
  <si>
    <r>
      <rPr>
        <b/>
        <sz val="11"/>
        <color theme="1"/>
        <rFont val="Calibri"/>
        <family val="2"/>
        <scheme val="minor"/>
      </rPr>
      <t xml:space="preserve">       45 </t>
    </r>
    <r>
      <rPr>
        <sz val="11"/>
        <color theme="1"/>
        <rFont val="Calibri"/>
        <family val="2"/>
        <scheme val="minor"/>
      </rPr>
      <t>Restore Service</t>
    </r>
  </si>
  <si>
    <r>
      <rPr>
        <b/>
        <sz val="11"/>
        <rFont val="Calibri"/>
        <family val="2"/>
      </rPr>
      <t xml:space="preserve">     1651 </t>
    </r>
    <r>
      <rPr>
        <sz val="11"/>
        <rFont val="Calibri"/>
        <family val="2"/>
      </rPr>
      <t>Perform Purging of Pipeline Facilities</t>
    </r>
  </si>
  <si>
    <r>
      <rPr>
        <b/>
        <sz val="11"/>
        <color theme="1"/>
        <rFont val="Calibri"/>
        <family val="2"/>
        <scheme val="minor"/>
      </rPr>
      <t xml:space="preserve">       41 &amp; 42</t>
    </r>
    <r>
      <rPr>
        <sz val="11"/>
        <color theme="1"/>
        <rFont val="Calibri"/>
        <family val="2"/>
        <scheme val="minor"/>
      </rPr>
      <t xml:space="preserve"> Inspecting, Lubricating, Repairing and Operating Distribution Valves               ___</t>
    </r>
    <r>
      <rPr>
        <b/>
        <sz val="11"/>
        <color theme="1"/>
        <rFont val="Calibri"/>
        <family val="2"/>
        <scheme val="minor"/>
      </rPr>
      <t>72C</t>
    </r>
    <r>
      <rPr>
        <sz val="11"/>
        <color theme="1"/>
        <rFont val="Calibri"/>
        <family val="2"/>
        <scheme val="minor"/>
      </rPr>
      <t xml:space="preserve"> Turning Off Meters</t>
    </r>
  </si>
  <si>
    <r>
      <rPr>
        <b/>
        <sz val="11"/>
        <color theme="1"/>
        <rFont val="Calibri"/>
        <family val="2"/>
        <scheme val="minor"/>
      </rPr>
      <t xml:space="preserve">        32 </t>
    </r>
    <r>
      <rPr>
        <sz val="11"/>
        <color theme="1"/>
        <rFont val="Calibri"/>
        <family val="2"/>
        <scheme val="minor"/>
      </rPr>
      <t>Purging a Pipeline Line into service</t>
    </r>
  </si>
  <si>
    <r>
      <rPr>
        <b/>
        <sz val="11"/>
        <rFont val="Calibri"/>
        <family val="2"/>
      </rPr>
      <t xml:space="preserve">       70</t>
    </r>
    <r>
      <rPr>
        <sz val="11"/>
        <rFont val="Calibri"/>
        <family val="2"/>
      </rPr>
      <t xml:space="preserve"> Identifying and Responding to Abnormal Operating Conditions &amp; Unsafe Conditions, a Knowledge of Properties of Natural Gas</t>
    </r>
  </si>
  <si>
    <r>
      <rPr>
        <b/>
        <sz val="11"/>
        <color theme="1"/>
        <rFont val="Calibri"/>
        <family val="2"/>
        <scheme val="minor"/>
      </rPr>
      <t xml:space="preserve">       21 </t>
    </r>
    <r>
      <rPr>
        <sz val="11"/>
        <color theme="1"/>
        <rFont val="Calibri"/>
        <family val="2"/>
        <scheme val="minor"/>
      </rPr>
      <t>Line Locating and Mark out</t>
    </r>
  </si>
  <si>
    <t xml:space="preserve">       Abandonment</t>
  </si>
  <si>
    <t>Nonliquid Medium —</t>
  </si>
  <si>
    <t>of facilities</t>
  </si>
  <si>
    <t>Number Offered:</t>
  </si>
  <si>
    <r>
      <t xml:space="preserve"> </t>
    </r>
    <r>
      <rPr>
        <b/>
        <sz val="11"/>
        <color theme="1"/>
        <rFont val="Calibri"/>
        <family val="2"/>
        <scheme val="minor"/>
      </rPr>
      <t xml:space="preserve"> N/A</t>
    </r>
  </si>
  <si>
    <r>
      <t xml:space="preserve"> </t>
    </r>
    <r>
      <rPr>
        <b/>
        <sz val="11"/>
        <color theme="1"/>
        <rFont val="Calibri"/>
        <family val="2"/>
        <scheme val="minor"/>
      </rPr>
      <t>N/A</t>
    </r>
  </si>
  <si>
    <t>Click to Return to Master Table Top</t>
  </si>
  <si>
    <t>Master Link</t>
  </si>
  <si>
    <t>Room Request</t>
  </si>
  <si>
    <t>Drop Down Lists</t>
  </si>
  <si>
    <t>Single Room</t>
  </si>
  <si>
    <t>Shared Room Female</t>
  </si>
  <si>
    <t>Shared Room Male</t>
  </si>
  <si>
    <t>No Prefereence</t>
  </si>
  <si>
    <t>Car / Sedan</t>
  </si>
  <si>
    <t>SUV</t>
  </si>
  <si>
    <t>Pickup</t>
  </si>
  <si>
    <t>Box Van</t>
  </si>
  <si>
    <t xml:space="preserve">Gas </t>
  </si>
  <si>
    <t>Diesel</t>
  </si>
  <si>
    <t>EV</t>
  </si>
  <si>
    <t>Supervisor</t>
  </si>
  <si>
    <t>Technician</t>
  </si>
  <si>
    <t>Manager</t>
  </si>
  <si>
    <t>Director</t>
  </si>
  <si>
    <t xml:space="preserve">   Mutual Assistance Roster (Supervisor / Technicians / Other)</t>
  </si>
  <si>
    <t>Cell Phone #</t>
  </si>
  <si>
    <t>Any "Other" Unique Requests not addressed in above:</t>
  </si>
  <si>
    <t>OQ: Please bring a copy of each person’s OQ transcript, including effective date and expiration date unless directed to send it to an OQ representative of the company specified below:</t>
  </si>
  <si>
    <t>Vehicle EV Recharging Capability: Does Requesting Company have EV Charging Stations  Yes      or No      .</t>
  </si>
  <si>
    <t>Any "Other" Unique Response items not addressed in above:</t>
  </si>
  <si>
    <r>
      <rPr>
        <sz val="11"/>
        <rFont val="Calibri"/>
        <family val="2"/>
      </rPr>
      <t xml:space="preserve">Requesting Company Will     </t>
    </r>
    <r>
      <rPr>
        <b/>
        <sz val="11"/>
        <color rgb="FF006FC0"/>
        <rFont val="MS Gothic"/>
        <family val="3"/>
      </rPr>
      <t xml:space="preserve"> </t>
    </r>
    <r>
      <rPr>
        <sz val="11"/>
        <rFont val="Calibri"/>
        <family val="2"/>
      </rPr>
      <t>or Will Not      (check one) be providing portable radio communications
equipment.</t>
    </r>
  </si>
  <si>
    <t>Vehicle # or License Plate #</t>
  </si>
  <si>
    <t>Truck w/ Backhoe</t>
  </si>
  <si>
    <t>MA Roster List - Is a common list format used for those responding with personnel in a format to aid requesting company into compiling a master list</t>
  </si>
  <si>
    <t>None Noted</t>
  </si>
  <si>
    <t>Glenwood Colorado</t>
  </si>
  <si>
    <t>Total People Requested</t>
  </si>
  <si>
    <t>Total People Offered</t>
  </si>
  <si>
    <t>Sum Resources</t>
  </si>
  <si>
    <t>Sum Resources Offered</t>
  </si>
  <si>
    <t>Training Verification - Please check the box provided to affirm personnel provided to assist with mutual aid have received technical training in the associated Covered Tasks, Non-Covered tasks (relights) and Work Functions they are being provided to perform identified in the RFA.</t>
  </si>
  <si>
    <t>Expected Lodging/Housing:      Hotel / Motel,      Tents,       Other (Describe Below)</t>
  </si>
  <si>
    <t>Version History</t>
  </si>
  <si>
    <t>Arrival Time</t>
  </si>
  <si>
    <t xml:space="preserve">       </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</si>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</sst>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8" x14ac:knownFonts="1">
    <font>
      <sz val="11"/>
      <color theme="1"/>
      <name val="Calibri"/>
      <family val="2"/>
      <scheme val="minor"/>
    </font>
    <font>
      <b/>
      <sz val="11"/>
      <color theme="1"/>
      <name val="Calibri"/>
      <family val="2"/>
      <scheme val="minor"/>
    </font>
    <font>
      <b/>
      <sz val="16"/>
      <name val="Calibri"/>
      <family val="2"/>
    </font>
    <font>
      <b/>
      <sz val="12"/>
      <name val="Calibri"/>
      <family val="2"/>
    </font>
    <font>
      <b/>
      <sz val="11"/>
      <name val="Calibri"/>
      <family val="2"/>
    </font>
    <font>
      <b/>
      <sz val="11"/>
      <color rgb="FFFFFFFF"/>
      <name val="Calibri"/>
      <family val="2"/>
    </font>
    <font>
      <sz val="10"/>
      <name val="MS Gothic"/>
      <family val="3"/>
    </font>
    <font>
      <sz val="10"/>
      <name val="MS Gothic"/>
      <family val="3"/>
    </font>
    <font>
      <b/>
      <sz val="11"/>
      <name val="Calibri"/>
      <family val="2"/>
    </font>
    <font>
      <b/>
      <i/>
      <sz val="11"/>
      <name val="Calibri"/>
      <family val="2"/>
    </font>
    <font>
      <u/>
      <sz val="11"/>
      <name val="Calibri"/>
      <family val="2"/>
    </font>
    <font>
      <sz val="11"/>
      <name val="Calibri"/>
      <family val="2"/>
    </font>
    <font>
      <sz val="11"/>
      <name val="MS Gothic"/>
      <family val="3"/>
    </font>
    <font>
      <i/>
      <u/>
      <sz val="11"/>
      <name val="Calibri"/>
      <family val="2"/>
    </font>
    <font>
      <i/>
      <sz val="11"/>
      <name val="Calibri"/>
      <family val="2"/>
    </font>
    <font>
      <sz val="11"/>
      <name val="Calibri"/>
      <family val="2"/>
    </font>
    <font>
      <b/>
      <sz val="10"/>
      <name val="Calibri"/>
      <family val="2"/>
    </font>
    <font>
      <b/>
      <sz val="11"/>
      <color rgb="FF006FC0"/>
      <name val="MS Gothic"/>
      <family val="3"/>
    </font>
    <font>
      <sz val="14"/>
      <name val="Calibri"/>
      <family val="2"/>
    </font>
    <font>
      <vertAlign val="superscript"/>
      <sz val="11"/>
      <name val="Calibri"/>
      <family val="2"/>
    </font>
    <font>
      <sz val="9"/>
      <name val="Calibri"/>
      <family val="2"/>
    </font>
    <font>
      <b/>
      <sz val="9"/>
      <color rgb="FF006DC0"/>
      <name val="Calibri"/>
      <family val="2"/>
    </font>
    <font>
      <sz val="9"/>
      <name val="Arial"/>
      <family val="2"/>
    </font>
    <font>
      <sz val="10"/>
      <color theme="1"/>
      <name val="Calibri"/>
      <family val="2"/>
      <scheme val="minor"/>
    </font>
    <font>
      <b/>
      <sz val="10"/>
      <color rgb="FF0070C0"/>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0"/>
      <name val="Calibri"/>
      <family val="2"/>
    </font>
    <font>
      <sz val="11"/>
      <color theme="1"/>
      <name val="Calibri"/>
      <family val="2"/>
    </font>
    <font>
      <sz val="11"/>
      <color rgb="FFFFFFCC"/>
      <name val="Calibri"/>
      <family val="2"/>
      <scheme val="minor"/>
    </font>
    <font>
      <sz val="10.5"/>
      <name val="Calibri"/>
      <family val="2"/>
    </font>
    <font>
      <sz val="8"/>
      <color rgb="FF000000"/>
      <name val="Segoe UI"/>
      <family val="2"/>
    </font>
    <font>
      <sz val="11"/>
      <color theme="0"/>
      <name val="Calibri"/>
      <family val="2"/>
      <scheme val="minor"/>
    </font>
    <font>
      <b/>
      <sz val="20"/>
      <color theme="1"/>
      <name val="Calibri"/>
      <family val="2"/>
      <scheme val="minor"/>
    </font>
    <font>
      <b/>
      <sz val="12"/>
      <name val="Arial"/>
      <family val="2"/>
    </font>
    <font>
      <b/>
      <sz val="18"/>
      <name val="Arial"/>
      <family val="2"/>
    </font>
    <font>
      <b/>
      <sz val="11"/>
      <name val="Arial"/>
      <family val="2"/>
    </font>
    <font>
      <sz val="16"/>
      <name val="Arial"/>
      <family val="2"/>
    </font>
    <font>
      <b/>
      <sz val="10"/>
      <name val="Arial"/>
      <family val="2"/>
    </font>
    <font>
      <sz val="10"/>
      <name val="Arial"/>
      <family val="2"/>
    </font>
    <font>
      <sz val="14"/>
      <name val="Arial"/>
      <family val="2"/>
    </font>
    <font>
      <b/>
      <sz val="12"/>
      <color rgb="FF0070C0"/>
      <name val="Arial"/>
      <family val="2"/>
    </font>
    <font>
      <b/>
      <sz val="11"/>
      <color rgb="FF0070C0"/>
      <name val="Calibri"/>
      <family val="2"/>
      <scheme val="minor"/>
    </font>
    <font>
      <b/>
      <sz val="11"/>
      <color theme="1"/>
      <name val="Calibri"/>
      <family val="2"/>
    </font>
    <font>
      <sz val="11"/>
      <color rgb="FF0070C0"/>
      <name val="Calibri"/>
      <family val="2"/>
      <scheme val="minor"/>
    </font>
    <font>
      <sz val="11"/>
      <color rgb="FF000000"/>
      <name val="Calibri"/>
      <family val="2"/>
    </font>
  </fonts>
  <fills count="22">
    <fill>
      <patternFill patternType="none"/>
    </fill>
    <fill>
      <patternFill patternType="gray125"/>
    </fill>
    <fill>
      <patternFill patternType="solid">
        <fgColor rgb="FFFFFFCC"/>
      </patternFill>
    </fill>
    <fill>
      <patternFill patternType="solid">
        <fgColor rgb="FF006DC0"/>
      </patternFill>
    </fill>
    <fill>
      <patternFill patternType="solid">
        <fgColor rgb="FFD9DFF3"/>
      </patternFill>
    </fill>
    <fill>
      <patternFill patternType="solid">
        <fgColor rgb="FFDEEAF6"/>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E1EED9"/>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3300"/>
        <bgColor indexed="64"/>
      </patternFill>
    </fill>
    <fill>
      <patternFill patternType="solid">
        <fgColor theme="1"/>
        <bgColor indexed="64"/>
      </patternFill>
    </fill>
    <fill>
      <patternFill patternType="solid">
        <fgColor rgb="FF99FF33"/>
        <bgColor indexed="64"/>
      </patternFill>
    </fill>
    <fill>
      <patternFill patternType="solid">
        <fgColor rgb="FFD5B8EA"/>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6795556505021"/>
        <bgColor indexed="64"/>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auto="1"/>
      </left>
      <right/>
      <top/>
      <bottom/>
      <diagonal/>
    </border>
    <border>
      <left/>
      <right style="thin">
        <color auto="1"/>
      </right>
      <top/>
      <bottom/>
      <diagonal/>
    </border>
  </borders>
  <cellStyleXfs count="2">
    <xf numFmtId="0" fontId="0" fillId="0" borderId="0"/>
    <xf numFmtId="0" fontId="26" fillId="0" borderId="0" applyNumberFormat="0" applyFill="0" applyBorder="0" applyAlignment="0" applyProtection="0"/>
  </cellStyleXfs>
  <cellXfs count="637">
    <xf numFmtId="0" fontId="0" fillId="0" borderId="0" xfId="0"/>
    <xf numFmtId="0" fontId="25" fillId="0" borderId="0" xfId="0" applyFont="1"/>
    <xf numFmtId="0" fontId="0" fillId="6" borderId="21" xfId="0" applyFill="1" applyBorder="1"/>
    <xf numFmtId="0" fontId="0" fillId="14" borderId="21" xfId="0" applyFill="1" applyBorder="1"/>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wrapText="1" indent="4"/>
      <protection locked="0"/>
    </xf>
    <xf numFmtId="0" fontId="23" fillId="0" borderId="0" xfId="0" applyFont="1" applyAlignment="1" applyProtection="1">
      <alignment vertical="top" wrapText="1"/>
      <protection locked="0"/>
    </xf>
    <xf numFmtId="0" fontId="0" fillId="0" borderId="0" xfId="0" applyAlignment="1" applyProtection="1">
      <alignment vertical="center" wrapText="1"/>
      <protection locked="0"/>
    </xf>
    <xf numFmtId="0" fontId="0" fillId="7" borderId="0" xfId="0" applyFill="1" applyAlignment="1" applyProtection="1">
      <alignment horizontal="left" vertical="center" wrapText="1"/>
      <protection locked="0"/>
    </xf>
    <xf numFmtId="0" fontId="0" fillId="0" borderId="0" xfId="0" applyAlignment="1">
      <alignment horizontal="left" vertical="top" wrapText="1"/>
    </xf>
    <xf numFmtId="0" fontId="0" fillId="0" borderId="11" xfId="0"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top" wrapText="1" indent="4"/>
    </xf>
    <xf numFmtId="0" fontId="0" fillId="0" borderId="0" xfId="0" applyAlignment="1">
      <alignment horizontal="left" vertical="top" wrapText="1" indent="4"/>
    </xf>
    <xf numFmtId="0" fontId="15" fillId="0" borderId="4" xfId="0" applyFont="1" applyBorder="1" applyAlignment="1">
      <alignment horizontal="left" vertical="top" wrapText="1"/>
    </xf>
    <xf numFmtId="0" fontId="23" fillId="0" borderId="0" xfId="0" applyFont="1" applyAlignment="1">
      <alignment vertical="top" wrapText="1"/>
    </xf>
    <xf numFmtId="0" fontId="0" fillId="0" borderId="0" xfId="0" applyAlignment="1">
      <alignment vertical="center" wrapText="1"/>
    </xf>
    <xf numFmtId="0" fontId="0" fillId="0" borderId="0" xfId="0" applyAlignment="1">
      <alignment horizontal="left" vertical="top"/>
    </xf>
    <xf numFmtId="0" fontId="0" fillId="3" borderId="2" xfId="0" applyFill="1" applyBorder="1" applyAlignment="1">
      <alignment horizontal="left" vertical="center" wrapText="1"/>
    </xf>
    <xf numFmtId="0" fontId="0" fillId="0" borderId="11" xfId="0" applyBorder="1" applyAlignment="1">
      <alignment horizontal="left" vertical="top" wrapText="1"/>
    </xf>
    <xf numFmtId="0" fontId="0" fillId="0" borderId="0" xfId="0" applyAlignment="1">
      <alignment horizontal="left" wrapText="1"/>
    </xf>
    <xf numFmtId="0" fontId="0" fillId="3" borderId="2" xfId="0" applyFill="1" applyBorder="1" applyAlignment="1">
      <alignment horizontal="left" vertical="top" wrapText="1"/>
    </xf>
    <xf numFmtId="1" fontId="0" fillId="8" borderId="5" xfId="0" applyNumberFormat="1" applyFill="1" applyBorder="1" applyAlignment="1">
      <alignment horizontal="center" vertical="center" wrapText="1"/>
    </xf>
    <xf numFmtId="1" fontId="0" fillId="8" borderId="6"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0" fontId="0" fillId="7" borderId="0" xfId="0" applyFill="1" applyAlignment="1">
      <alignment horizontal="left" vertical="top" wrapText="1" indent="4"/>
    </xf>
    <xf numFmtId="0" fontId="32" fillId="7" borderId="0" xfId="0" applyFont="1" applyFill="1" applyAlignment="1">
      <alignment horizontal="left" vertical="top" wrapText="1"/>
    </xf>
    <xf numFmtId="0" fontId="0" fillId="7" borderId="0" xfId="0" applyFill="1" applyAlignment="1">
      <alignment horizontal="left" wrapText="1"/>
    </xf>
    <xf numFmtId="0" fontId="0" fillId="10" borderId="2" xfId="0" applyFill="1" applyBorder="1" applyAlignment="1">
      <alignment horizontal="left" vertical="center" wrapText="1"/>
    </xf>
    <xf numFmtId="0" fontId="0" fillId="10" borderId="2" xfId="0" applyFill="1" applyBorder="1" applyAlignment="1">
      <alignment horizontal="left" vertical="top" wrapText="1"/>
    </xf>
    <xf numFmtId="0" fontId="0" fillId="7" borderId="0" xfId="0" applyFill="1" applyAlignment="1">
      <alignment horizontal="left" vertical="center" wrapText="1"/>
    </xf>
    <xf numFmtId="0" fontId="0" fillId="0" borderId="11" xfId="0" applyBorder="1" applyAlignment="1" applyProtection="1">
      <alignment horizontal="left" vertical="top" wrapText="1"/>
      <protection locked="0"/>
    </xf>
    <xf numFmtId="0" fontId="0" fillId="7" borderId="2" xfId="0" applyFill="1" applyBorder="1" applyAlignment="1">
      <alignment horizontal="left" vertical="top" wrapText="1"/>
    </xf>
    <xf numFmtId="0" fontId="0" fillId="0" borderId="0" xfId="0" applyAlignment="1">
      <alignment vertical="top" wrapText="1"/>
    </xf>
    <xf numFmtId="0" fontId="0" fillId="0" borderId="2" xfId="0" applyBorder="1" applyAlignment="1">
      <alignment horizontal="left" vertical="top" wrapText="1"/>
    </xf>
    <xf numFmtId="0" fontId="0" fillId="0" borderId="0" xfId="0" applyAlignment="1">
      <alignment horizontal="center"/>
    </xf>
    <xf numFmtId="0" fontId="0" fillId="7" borderId="0" xfId="0" applyFill="1"/>
    <xf numFmtId="0" fontId="36" fillId="7" borderId="0" xfId="0" applyFont="1" applyFill="1"/>
    <xf numFmtId="0" fontId="38" fillId="7" borderId="0" xfId="0" applyFont="1" applyFill="1"/>
    <xf numFmtId="0" fontId="0" fillId="7" borderId="24" xfId="0" applyFill="1" applyBorder="1"/>
    <xf numFmtId="0" fontId="0" fillId="7" borderId="25" xfId="0" applyFill="1" applyBorder="1"/>
    <xf numFmtId="0" fontId="40" fillId="7" borderId="0" xfId="0" applyFont="1" applyFill="1"/>
    <xf numFmtId="0" fontId="40" fillId="7" borderId="0" xfId="0" applyFont="1" applyFill="1" applyAlignment="1">
      <alignment horizontal="left"/>
    </xf>
    <xf numFmtId="0" fontId="0" fillId="7" borderId="29" xfId="0" applyFill="1" applyBorder="1"/>
    <xf numFmtId="0" fontId="37" fillId="7" borderId="0" xfId="0" applyFont="1" applyFill="1" applyAlignment="1">
      <alignment vertical="center"/>
    </xf>
    <xf numFmtId="0" fontId="41" fillId="7" borderId="0" xfId="0" applyFont="1" applyFill="1" applyAlignment="1">
      <alignment vertical="center"/>
    </xf>
    <xf numFmtId="0" fontId="41" fillId="7" borderId="0" xfId="0" applyFont="1" applyFill="1" applyAlignment="1">
      <alignment horizontal="right" vertical="center"/>
    </xf>
    <xf numFmtId="0" fontId="41" fillId="7" borderId="0" xfId="0" applyFont="1" applyFill="1"/>
    <xf numFmtId="0" fontId="0" fillId="7" borderId="0" xfId="0" applyFill="1" applyAlignment="1">
      <alignment horizontal="center" vertical="center"/>
    </xf>
    <xf numFmtId="0" fontId="0" fillId="7" borderId="0" xfId="0" applyFill="1" applyAlignment="1">
      <alignment horizontal="left"/>
    </xf>
    <xf numFmtId="0" fontId="37" fillId="7" borderId="29" xfId="0" applyFont="1" applyFill="1" applyBorder="1" applyAlignment="1">
      <alignment vertical="center" wrapText="1"/>
    </xf>
    <xf numFmtId="0" fontId="41" fillId="7" borderId="0" xfId="0" applyFont="1" applyFill="1" applyAlignment="1">
      <alignment vertical="top"/>
    </xf>
    <xf numFmtId="0" fontId="41" fillId="7" borderId="29" xfId="0" applyFont="1" applyFill="1" applyBorder="1" applyAlignment="1">
      <alignment horizontal="right" vertical="center"/>
    </xf>
    <xf numFmtId="0" fontId="0" fillId="7" borderId="0" xfId="0" applyFill="1" applyAlignment="1">
      <alignment horizontal="center"/>
    </xf>
    <xf numFmtId="0" fontId="41" fillId="7" borderId="0" xfId="0" applyFont="1" applyFill="1" applyAlignment="1">
      <alignment horizontal="center"/>
    </xf>
    <xf numFmtId="0" fontId="40" fillId="8" borderId="32" xfId="0" applyFont="1" applyFill="1" applyBorder="1" applyAlignment="1">
      <alignment horizontal="center" vertical="center"/>
    </xf>
    <xf numFmtId="0" fontId="0" fillId="8" borderId="21" xfId="0" applyFill="1" applyBorder="1" applyAlignment="1">
      <alignment horizontal="center" vertical="center"/>
    </xf>
    <xf numFmtId="0" fontId="40" fillId="8" borderId="21" xfId="0" applyFont="1" applyFill="1" applyBorder="1" applyAlignment="1">
      <alignment horizontal="center" vertical="center"/>
    </xf>
    <xf numFmtId="0" fontId="40" fillId="8" borderId="32" xfId="0" applyFont="1" applyFill="1" applyBorder="1" applyAlignment="1">
      <alignment horizontal="center"/>
    </xf>
    <xf numFmtId="0" fontId="40" fillId="8" borderId="33" xfId="0" applyFont="1" applyFill="1" applyBorder="1" applyAlignment="1">
      <alignment horizontal="center"/>
    </xf>
    <xf numFmtId="0" fontId="40" fillId="8" borderId="34" xfId="0" applyFont="1" applyFill="1" applyBorder="1" applyAlignment="1">
      <alignment horizontal="center" vertical="center"/>
    </xf>
    <xf numFmtId="0" fontId="0" fillId="7" borderId="21" xfId="0" applyFill="1" applyBorder="1" applyAlignment="1">
      <alignment horizontal="center" vertical="center"/>
    </xf>
    <xf numFmtId="0" fontId="0" fillId="7" borderId="35" xfId="0" applyFill="1" applyBorder="1" applyAlignment="1">
      <alignment horizontal="center" vertical="center"/>
    </xf>
    <xf numFmtId="0" fontId="0" fillId="7" borderId="0" xfId="0" applyFill="1" applyAlignment="1">
      <alignment horizontal="left" vertical="center"/>
    </xf>
    <xf numFmtId="0" fontId="0" fillId="7" borderId="30" xfId="0" applyFill="1" applyBorder="1"/>
    <xf numFmtId="0" fontId="41" fillId="7" borderId="0" xfId="0" applyFont="1" applyFill="1" applyAlignment="1">
      <alignment horizontal="center" vertical="center"/>
    </xf>
    <xf numFmtId="0" fontId="40" fillId="8" borderId="33" xfId="0" applyFont="1" applyFill="1" applyBorder="1" applyAlignment="1">
      <alignment horizontal="center" vertical="center"/>
    </xf>
    <xf numFmtId="0" fontId="0" fillId="7" borderId="0" xfId="0" applyFill="1" applyAlignment="1">
      <alignment vertical="center"/>
    </xf>
    <xf numFmtId="0" fontId="0" fillId="7" borderId="27" xfId="0" applyFill="1" applyBorder="1"/>
    <xf numFmtId="0" fontId="0" fillId="7" borderId="22" xfId="0" applyFill="1" applyBorder="1"/>
    <xf numFmtId="0" fontId="0" fillId="7" borderId="28" xfId="0" applyFill="1" applyBorder="1"/>
    <xf numFmtId="0" fontId="0" fillId="16" borderId="29" xfId="0" applyFill="1" applyBorder="1"/>
    <xf numFmtId="0" fontId="0" fillId="16" borderId="0" xfId="0" applyFill="1"/>
    <xf numFmtId="0" fontId="0" fillId="16" borderId="30" xfId="0" applyFill="1" applyBorder="1"/>
    <xf numFmtId="0" fontId="42" fillId="7" borderId="0" xfId="0" applyFont="1" applyFill="1"/>
    <xf numFmtId="0" fontId="0" fillId="19" borderId="21" xfId="0" applyFill="1" applyBorder="1"/>
    <xf numFmtId="0" fontId="0" fillId="18" borderId="21" xfId="0" applyFill="1" applyBorder="1"/>
    <xf numFmtId="0" fontId="1" fillId="0" borderId="0" xfId="0" applyFont="1"/>
    <xf numFmtId="0" fontId="44" fillId="0" borderId="0" xfId="0" applyFont="1"/>
    <xf numFmtId="0" fontId="0" fillId="0" borderId="9" xfId="0" applyBorder="1" applyAlignment="1">
      <alignment horizontal="left" vertical="top" wrapText="1"/>
    </xf>
    <xf numFmtId="0" fontId="11" fillId="0" borderId="8" xfId="0" applyFont="1" applyBorder="1" applyAlignment="1">
      <alignment horizontal="left" vertical="top" wrapText="1"/>
    </xf>
    <xf numFmtId="0" fontId="0" fillId="0" borderId="0" xfId="0" applyAlignment="1">
      <alignment wrapText="1"/>
    </xf>
    <xf numFmtId="0" fontId="1" fillId="11" borderId="23" xfId="0" applyFont="1" applyFill="1" applyBorder="1" applyAlignment="1">
      <alignment horizontal="center"/>
    </xf>
    <xf numFmtId="0" fontId="0" fillId="0" borderId="0" xfId="0" applyAlignment="1" applyProtection="1">
      <alignment vertical="center"/>
      <protection locked="0"/>
    </xf>
    <xf numFmtId="0" fontId="0" fillId="0" borderId="21"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wrapText="1" indent="1"/>
    </xf>
    <xf numFmtId="0" fontId="11" fillId="0" borderId="0" xfId="0" applyFont="1" applyAlignment="1">
      <alignment horizontal="left" vertical="top" wrapText="1" indent="1"/>
    </xf>
    <xf numFmtId="0" fontId="0" fillId="0" borderId="0" xfId="0" quotePrefix="1"/>
    <xf numFmtId="0" fontId="44" fillId="0" borderId="0" xfId="0" applyFont="1" applyAlignment="1">
      <alignment horizontal="left" vertical="top"/>
    </xf>
    <xf numFmtId="0" fontId="1" fillId="0" borderId="0" xfId="0" applyFont="1" applyAlignment="1">
      <alignment horizontal="center"/>
    </xf>
    <xf numFmtId="0" fontId="0" fillId="0" borderId="21" xfId="0" applyBorder="1" applyAlignment="1">
      <alignment horizontal="left" vertical="top" wrapText="1"/>
    </xf>
    <xf numFmtId="0" fontId="1" fillId="14" borderId="23" xfId="0" applyFont="1" applyFill="1" applyBorder="1" applyAlignment="1">
      <alignment horizontal="center"/>
    </xf>
    <xf numFmtId="22" fontId="0" fillId="0" borderId="21" xfId="0" applyNumberFormat="1" applyBorder="1" applyAlignment="1">
      <alignment horizontal="left" vertical="top" wrapText="1"/>
    </xf>
    <xf numFmtId="0" fontId="0" fillId="7" borderId="0" xfId="0" applyFill="1" applyAlignment="1" applyProtection="1">
      <alignment horizontal="left" vertical="top" wrapText="1" indent="1"/>
      <protection locked="0"/>
    </xf>
    <xf numFmtId="0" fontId="0" fillId="7" borderId="0" xfId="0" applyFill="1" applyAlignment="1" applyProtection="1">
      <alignment horizontal="left" vertical="top" wrapText="1"/>
      <protection locked="0"/>
    </xf>
    <xf numFmtId="1" fontId="0" fillId="7" borderId="0" xfId="0" applyNumberFormat="1" applyFill="1" applyAlignment="1">
      <alignment horizontal="center" vertical="center" wrapText="1"/>
    </xf>
    <xf numFmtId="0" fontId="40" fillId="9" borderId="21" xfId="0" applyFont="1" applyFill="1" applyBorder="1" applyAlignment="1" applyProtection="1">
      <alignment horizontal="center" vertical="center"/>
      <protection locked="0"/>
    </xf>
    <xf numFmtId="0" fontId="1" fillId="11" borderId="23" xfId="0" applyFont="1" applyFill="1" applyBorder="1" applyAlignment="1">
      <alignment horizontal="center" wrapText="1"/>
    </xf>
    <xf numFmtId="14" fontId="0" fillId="0" borderId="0" xfId="0" applyNumberFormat="1"/>
    <xf numFmtId="0" fontId="0" fillId="2" borderId="8"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1" fillId="0" borderId="10"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8"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 fillId="3" borderId="1" xfId="0" applyFont="1" applyFill="1" applyBorder="1" applyAlignment="1" applyProtection="1">
      <alignment horizontal="left" vertical="center" wrapText="1" indent="8"/>
      <protection locked="0"/>
    </xf>
    <xf numFmtId="0" fontId="4" fillId="3" borderId="2" xfId="0" applyFont="1" applyFill="1" applyBorder="1" applyAlignment="1" applyProtection="1">
      <alignment horizontal="left" vertical="center" wrapText="1" indent="8"/>
      <protection locked="0"/>
    </xf>
    <xf numFmtId="0" fontId="4" fillId="3" borderId="3" xfId="0" applyFont="1" applyFill="1" applyBorder="1" applyAlignment="1" applyProtection="1">
      <alignment horizontal="left" vertical="center" wrapText="1" indent="8"/>
      <protection locked="0"/>
    </xf>
    <xf numFmtId="0" fontId="16" fillId="4" borderId="1" xfId="0" applyFont="1" applyFill="1" applyBorder="1" applyAlignment="1" applyProtection="1">
      <alignment horizontal="left" vertical="center" wrapText="1" indent="2"/>
      <protection locked="0"/>
    </xf>
    <xf numFmtId="0" fontId="16" fillId="4" borderId="2" xfId="0" applyFont="1" applyFill="1" applyBorder="1" applyAlignment="1" applyProtection="1">
      <alignment horizontal="left" vertical="center" wrapText="1" indent="2"/>
      <protection locked="0"/>
    </xf>
    <xf numFmtId="0" fontId="16" fillId="4" borderId="3" xfId="0" applyFont="1" applyFill="1" applyBorder="1" applyAlignment="1" applyProtection="1">
      <alignment horizontal="left" vertical="center" wrapText="1" indent="2"/>
      <protection locked="0"/>
    </xf>
    <xf numFmtId="0" fontId="16" fillId="4" borderId="1"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4" borderId="3" xfId="0" applyFont="1" applyFill="1" applyBorder="1" applyAlignment="1">
      <alignment horizontal="left" vertical="center" wrapText="1" indent="1"/>
    </xf>
    <xf numFmtId="0" fontId="15" fillId="0" borderId="13"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2" borderId="13" xfId="0"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11" fillId="0" borderId="13" xfId="0" applyFont="1" applyBorder="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1" fontId="23" fillId="0" borderId="13" xfId="0" applyNumberFormat="1" applyFont="1" applyBorder="1" applyAlignment="1">
      <alignment horizontal="center" vertical="center" wrapText="1"/>
    </xf>
    <xf numFmtId="0" fontId="0" fillId="0" borderId="15" xfId="0" applyBorder="1" applyAlignment="1">
      <alignment horizontal="center" vertical="center" wrapText="1"/>
    </xf>
    <xf numFmtId="0" fontId="26" fillId="0" borderId="13" xfId="1" applyBorder="1" applyAlignment="1" applyProtection="1">
      <alignment vertical="center" wrapText="1"/>
      <protection locked="0"/>
    </xf>
    <xf numFmtId="0" fontId="26" fillId="0" borderId="14" xfId="1" applyBorder="1" applyAlignment="1" applyProtection="1">
      <alignment vertical="center" wrapText="1"/>
      <protection locked="0"/>
    </xf>
    <xf numFmtId="0" fontId="26" fillId="0" borderId="15" xfId="1" applyBorder="1" applyAlignment="1" applyProtection="1">
      <alignment vertical="center" wrapText="1"/>
      <protection locked="0"/>
    </xf>
    <xf numFmtId="0" fontId="0" fillId="0" borderId="14" xfId="0"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23"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30" fillId="0" borderId="1" xfId="0" applyFont="1" applyBorder="1" applyAlignment="1">
      <alignment horizontal="left" vertical="top" wrapText="1"/>
    </xf>
    <xf numFmtId="0" fontId="22" fillId="2" borderId="1" xfId="0" applyFont="1" applyFill="1" applyBorder="1" applyAlignment="1" applyProtection="1">
      <alignment horizontal="left" vertical="top" wrapText="1"/>
      <protection locked="0"/>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3" fillId="0" borderId="0" xfId="0" applyFont="1" applyAlignment="1">
      <alignment horizontal="left" vertical="center" wrapText="1" indent="2"/>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1" fillId="0" borderId="1" xfId="0" applyFont="1" applyBorder="1" applyAlignment="1">
      <alignment horizontal="left" vertical="top" wrapText="1"/>
    </xf>
    <xf numFmtId="14" fontId="0" fillId="2" borderId="1" xfId="0" applyNumberFormat="1" applyFill="1" applyBorder="1" applyAlignment="1" applyProtection="1">
      <alignment horizontal="left" vertical="top" wrapText="1"/>
      <protection locked="0"/>
    </xf>
    <xf numFmtId="1" fontId="1" fillId="2" borderId="1" xfId="0" applyNumberFormat="1" applyFont="1" applyFill="1" applyBorder="1" applyAlignment="1" applyProtection="1">
      <alignment horizontal="center" vertical="center" wrapText="1"/>
      <protection locked="0"/>
    </xf>
    <xf numFmtId="1" fontId="1" fillId="0" borderId="2" xfId="0" applyNumberFormat="1" applyFont="1" applyBorder="1" applyAlignment="1" applyProtection="1">
      <alignment horizontal="center" vertical="center" wrapText="1"/>
      <protection locked="0"/>
    </xf>
    <xf numFmtId="1" fontId="1" fillId="0" borderId="3" xfId="0" applyNumberFormat="1" applyFont="1" applyBorder="1" applyAlignment="1" applyProtection="1">
      <alignment horizontal="center" vertical="center" wrapText="1"/>
      <protection locked="0"/>
    </xf>
    <xf numFmtId="0" fontId="11" fillId="0" borderId="1" xfId="0" applyFont="1" applyBorder="1" applyAlignment="1">
      <alignment horizontal="left" vertical="top" wrapText="1" indent="1"/>
    </xf>
    <xf numFmtId="0" fontId="0" fillId="0" borderId="2" xfId="0" applyBorder="1" applyAlignment="1">
      <alignment horizontal="left" vertical="top" wrapText="1" indent="1"/>
    </xf>
    <xf numFmtId="0" fontId="0" fillId="9" borderId="1" xfId="0" applyFill="1" applyBorder="1" applyAlignment="1" applyProtection="1">
      <alignment horizontal="left" vertical="top" wrapText="1" indent="1"/>
      <protection locked="0"/>
    </xf>
    <xf numFmtId="0" fontId="0" fillId="9" borderId="2" xfId="0" applyFill="1" applyBorder="1" applyAlignment="1" applyProtection="1">
      <alignment horizontal="left" vertical="top" wrapText="1" indent="1"/>
      <protection locked="0"/>
    </xf>
    <xf numFmtId="0" fontId="0" fillId="9" borderId="3" xfId="0" applyFill="1" applyBorder="1" applyAlignment="1" applyProtection="1">
      <alignment horizontal="left" vertical="top" wrapText="1" indent="1"/>
      <protection locked="0"/>
    </xf>
    <xf numFmtId="1" fontId="0" fillId="8" borderId="1" xfId="0" applyNumberFormat="1" applyFill="1" applyBorder="1" applyAlignment="1">
      <alignment horizontal="center" vertical="center" wrapText="1"/>
    </xf>
    <xf numFmtId="1" fontId="0" fillId="8" borderId="2" xfId="0" applyNumberFormat="1" applyFill="1" applyBorder="1" applyAlignment="1">
      <alignment horizontal="center" vertical="center" wrapText="1"/>
    </xf>
    <xf numFmtId="1" fontId="0" fillId="8" borderId="3" xfId="0" applyNumberFormat="1" applyFill="1" applyBorder="1" applyAlignment="1">
      <alignment horizontal="center" vertical="center" wrapTex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0" xfId="0"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0" fillId="0" borderId="12" xfId="0" applyBorder="1" applyAlignment="1">
      <alignment horizontal="left" vertical="center" wrapText="1" indent="1"/>
    </xf>
    <xf numFmtId="0" fontId="0" fillId="0" borderId="3" xfId="0" applyBorder="1" applyAlignment="1">
      <alignment horizontal="left" vertical="top" wrapText="1" indent="1"/>
    </xf>
    <xf numFmtId="0" fontId="0" fillId="7" borderId="6" xfId="0" applyFill="1" applyBorder="1" applyAlignment="1" applyProtection="1">
      <alignment horizontal="left" vertical="top" wrapText="1" indent="1"/>
      <protection locked="0"/>
    </xf>
    <xf numFmtId="0" fontId="0" fillId="0" borderId="6" xfId="0" applyBorder="1" applyAlignment="1">
      <alignment horizontal="left" vertical="top" wrapText="1" indent="1"/>
    </xf>
    <xf numFmtId="3" fontId="44" fillId="7" borderId="1" xfId="0" applyNumberFormat="1" applyFont="1" applyFill="1" applyBorder="1" applyAlignment="1">
      <alignment horizontal="center" vertical="center" wrapText="1"/>
    </xf>
    <xf numFmtId="0" fontId="0" fillId="0" borderId="6" xfId="0" applyBorder="1" applyAlignment="1">
      <alignment horizontal="left"/>
    </xf>
    <xf numFmtId="1" fontId="44" fillId="7" borderId="1" xfId="0" applyNumberFormat="1"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29" fillId="3" borderId="1" xfId="0" applyFont="1" applyFill="1" applyBorder="1" applyAlignment="1" applyProtection="1">
      <alignment horizontal="left" vertical="top" wrapText="1" indent="1"/>
      <protection locked="0"/>
    </xf>
    <xf numFmtId="0" fontId="29" fillId="3" borderId="2" xfId="0" applyFont="1" applyFill="1" applyBorder="1" applyAlignment="1" applyProtection="1">
      <alignment horizontal="left" vertical="top" wrapText="1" indent="1"/>
      <protection locked="0"/>
    </xf>
    <xf numFmtId="0" fontId="29" fillId="3" borderId="3" xfId="0" applyFont="1" applyFill="1" applyBorder="1" applyAlignment="1" applyProtection="1">
      <alignment horizontal="left" vertical="top" wrapText="1" indent="1"/>
      <protection locked="0"/>
    </xf>
    <xf numFmtId="0" fontId="8" fillId="3" borderId="1" xfId="0" applyFont="1" applyFill="1" applyBorder="1" applyAlignment="1">
      <alignment horizontal="left" vertical="top" wrapText="1" indent="5"/>
    </xf>
    <xf numFmtId="0" fontId="8" fillId="3" borderId="2" xfId="0" applyFont="1" applyFill="1" applyBorder="1" applyAlignment="1">
      <alignment horizontal="left" vertical="top" wrapText="1" indent="5"/>
    </xf>
    <xf numFmtId="0" fontId="8" fillId="3" borderId="3" xfId="0" applyFont="1" applyFill="1" applyBorder="1" applyAlignment="1">
      <alignment horizontal="left" vertical="top" wrapText="1" indent="5"/>
    </xf>
    <xf numFmtId="0" fontId="8" fillId="3" borderId="1" xfId="0" applyFont="1" applyFill="1" applyBorder="1" applyAlignment="1">
      <alignment horizontal="left" vertical="top" wrapText="1" indent="3"/>
    </xf>
    <xf numFmtId="0" fontId="8" fillId="3" borderId="2" xfId="0" applyFont="1" applyFill="1" applyBorder="1" applyAlignment="1">
      <alignment horizontal="left" vertical="top" wrapText="1" indent="3"/>
    </xf>
    <xf numFmtId="0" fontId="8" fillId="3" borderId="3" xfId="0" applyFont="1" applyFill="1" applyBorder="1" applyAlignment="1">
      <alignment horizontal="left" vertical="top" wrapText="1" indent="3"/>
    </xf>
    <xf numFmtId="0" fontId="5" fillId="8" borderId="1" xfId="0" applyFont="1" applyFill="1" applyBorder="1" applyAlignment="1">
      <alignment horizontal="left" vertical="top" wrapText="1" indent="2"/>
    </xf>
    <xf numFmtId="0" fontId="8" fillId="8" borderId="2" xfId="0" applyFont="1" applyFill="1" applyBorder="1" applyAlignment="1">
      <alignment horizontal="left" vertical="top" wrapText="1" indent="2"/>
    </xf>
    <xf numFmtId="0" fontId="8" fillId="8" borderId="3" xfId="0" applyFont="1" applyFill="1" applyBorder="1" applyAlignment="1">
      <alignment horizontal="left" vertical="top" wrapText="1" indent="2"/>
    </xf>
    <xf numFmtId="3" fontId="1" fillId="2" borderId="1" xfId="0" applyNumberFormat="1" applyFont="1" applyFill="1" applyBorder="1" applyAlignment="1" applyProtection="1">
      <alignment horizontal="center" vertical="center" wrapText="1"/>
      <protection locked="0"/>
    </xf>
    <xf numFmtId="3" fontId="1" fillId="0" borderId="2" xfId="0" applyNumberFormat="1" applyFont="1" applyBorder="1" applyAlignment="1" applyProtection="1">
      <alignment horizontal="center" vertical="center" wrapText="1"/>
      <protection locked="0"/>
    </xf>
    <xf numFmtId="3" fontId="1" fillId="0" borderId="3" xfId="0" applyNumberFormat="1" applyFont="1" applyBorder="1" applyAlignment="1" applyProtection="1">
      <alignment horizontal="center" vertical="center" wrapText="1"/>
      <protection locked="0"/>
    </xf>
    <xf numFmtId="0" fontId="1" fillId="0" borderId="0" xfId="0" applyFont="1" applyAlignment="1">
      <alignment horizontal="left" vertical="center" wrapText="1"/>
    </xf>
    <xf numFmtId="0" fontId="0" fillId="0" borderId="0" xfId="0" applyAlignment="1">
      <alignment horizontal="left" wrapText="1"/>
    </xf>
    <xf numFmtId="0" fontId="15" fillId="0" borderId="1"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3" xfId="0" applyFont="1" applyBorder="1" applyAlignment="1">
      <alignment horizontal="left" vertical="top" wrapText="1" indent="1"/>
    </xf>
    <xf numFmtId="0" fontId="0" fillId="0" borderId="0" xfId="0" applyAlignment="1">
      <alignment horizontal="left" vertical="center" wrapText="1"/>
    </xf>
    <xf numFmtId="0" fontId="30" fillId="0" borderId="1" xfId="0" applyFont="1" applyBorder="1" applyAlignment="1">
      <alignment horizontal="left" vertical="top" wrapText="1" inden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0" fillId="9" borderId="8" xfId="0" applyFill="1" applyBorder="1" applyAlignment="1" applyProtection="1">
      <alignment horizontal="left" vertical="top" wrapText="1"/>
      <protection locked="0"/>
    </xf>
    <xf numFmtId="0" fontId="0" fillId="9" borderId="0" xfId="0" applyFill="1" applyAlignment="1" applyProtection="1">
      <alignment horizontal="left" vertical="top" wrapText="1"/>
      <protection locked="0"/>
    </xf>
    <xf numFmtId="0" fontId="0" fillId="9" borderId="9" xfId="0" applyFill="1" applyBorder="1" applyAlignment="1" applyProtection="1">
      <alignment horizontal="left" vertical="top" wrapText="1"/>
      <protection locked="0"/>
    </xf>
    <xf numFmtId="0" fontId="0" fillId="9" borderId="10" xfId="0" applyFill="1" applyBorder="1" applyAlignment="1" applyProtection="1">
      <alignment horizontal="left" vertical="top" wrapText="1"/>
      <protection locked="0"/>
    </xf>
    <xf numFmtId="0" fontId="0" fillId="9" borderId="11" xfId="0" applyFill="1" applyBorder="1" applyAlignment="1" applyProtection="1">
      <alignment horizontal="left" vertical="top" wrapText="1"/>
      <protection locked="0"/>
    </xf>
    <xf numFmtId="0" fontId="0" fillId="9" borderId="12" xfId="0" applyFill="1" applyBorder="1" applyAlignment="1" applyProtection="1">
      <alignment horizontal="left" vertical="top" wrapText="1"/>
      <protection locked="0"/>
    </xf>
    <xf numFmtId="0" fontId="11"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wrapText="1"/>
    </xf>
    <xf numFmtId="0" fontId="11" fillId="0" borderId="8"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8" fillId="0" borderId="8" xfId="0" applyFont="1" applyBorder="1" applyAlignment="1">
      <alignment horizontal="left" vertical="top" wrapText="1"/>
    </xf>
    <xf numFmtId="0" fontId="0" fillId="0" borderId="12" xfId="0"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4" fillId="3" borderId="1" xfId="0" applyFont="1" applyFill="1" applyBorder="1" applyAlignment="1" applyProtection="1">
      <alignment horizontal="left" vertical="top" wrapText="1" indent="9"/>
      <protection locked="0"/>
    </xf>
    <xf numFmtId="0" fontId="4" fillId="3" borderId="2" xfId="0" applyFont="1" applyFill="1" applyBorder="1" applyAlignment="1" applyProtection="1">
      <alignment horizontal="left" vertical="top" wrapText="1" indent="9"/>
      <protection locked="0"/>
    </xf>
    <xf numFmtId="0" fontId="4" fillId="3" borderId="3" xfId="0" applyFont="1" applyFill="1" applyBorder="1" applyAlignment="1" applyProtection="1">
      <alignment horizontal="left" vertical="top" wrapText="1" indent="9"/>
      <protection locked="0"/>
    </xf>
    <xf numFmtId="0" fontId="0" fillId="4" borderId="10" xfId="0" applyFill="1" applyBorder="1" applyAlignment="1" applyProtection="1">
      <alignment horizontal="center" vertical="top" wrapText="1"/>
      <protection locked="0"/>
    </xf>
    <xf numFmtId="0" fontId="0" fillId="4" borderId="11" xfId="0" applyFill="1" applyBorder="1" applyAlignment="1" applyProtection="1">
      <alignment horizontal="center" vertical="top" wrapText="1"/>
      <protection locked="0"/>
    </xf>
    <xf numFmtId="0" fontId="0" fillId="4" borderId="2" xfId="0" applyFill="1" applyBorder="1" applyAlignment="1" applyProtection="1">
      <alignment horizontal="center" vertical="top" wrapText="1"/>
      <protection locked="0"/>
    </xf>
    <xf numFmtId="0" fontId="0" fillId="4" borderId="3" xfId="0" applyFill="1" applyBorder="1" applyAlignment="1" applyProtection="1">
      <alignment horizontal="center" vertical="top" wrapText="1"/>
      <protection locked="0"/>
    </xf>
    <xf numFmtId="0" fontId="4" fillId="3" borderId="1" xfId="0" applyFont="1" applyFill="1" applyBorder="1" applyAlignment="1">
      <alignment horizontal="left" vertical="top" wrapText="1" indent="11"/>
    </xf>
    <xf numFmtId="0" fontId="0" fillId="0" borderId="2" xfId="0" applyBorder="1" applyAlignment="1">
      <alignment horizontal="left" vertical="top" wrapText="1" indent="11"/>
    </xf>
    <xf numFmtId="1" fontId="25" fillId="9" borderId="16" xfId="0" applyNumberFormat="1" applyFont="1" applyFill="1" applyBorder="1" applyAlignment="1" applyProtection="1">
      <alignment horizontal="center" vertical="center" wrapText="1"/>
      <protection locked="0"/>
    </xf>
    <xf numFmtId="1" fontId="25" fillId="9" borderId="17" xfId="0" applyNumberFormat="1" applyFont="1" applyFill="1" applyBorder="1" applyAlignment="1" applyProtection="1">
      <alignment horizontal="center" vertical="center" wrapText="1"/>
      <protection locked="0"/>
    </xf>
    <xf numFmtId="0" fontId="11" fillId="0" borderId="5" xfId="0" applyFont="1" applyBorder="1" applyAlignment="1">
      <alignment horizontal="left" vertical="top" wrapText="1" indent="1"/>
    </xf>
    <xf numFmtId="0" fontId="0" fillId="0" borderId="7" xfId="0" applyBorder="1" applyAlignment="1">
      <alignment horizontal="left" vertical="top" wrapText="1" indent="1"/>
    </xf>
    <xf numFmtId="0" fontId="16" fillId="4" borderId="1" xfId="0" applyFont="1" applyFill="1" applyBorder="1" applyAlignment="1">
      <alignment horizontal="left" vertical="center" wrapText="1" indent="2"/>
    </xf>
    <xf numFmtId="0" fontId="0" fillId="0" borderId="2" xfId="0" applyBorder="1" applyAlignment="1">
      <alignment horizontal="left" vertical="center" wrapText="1" indent="2"/>
    </xf>
    <xf numFmtId="0" fontId="0" fillId="0" borderId="3" xfId="0" applyBorder="1" applyAlignment="1">
      <alignment horizontal="left" vertical="center" wrapText="1" indent="2"/>
    </xf>
    <xf numFmtId="0" fontId="16" fillId="4" borderId="1" xfId="0" applyFont="1" applyFill="1" applyBorder="1" applyAlignment="1">
      <alignment horizontal="left" vertical="top" wrapText="1" indent="2"/>
    </xf>
    <xf numFmtId="0" fontId="0" fillId="0" borderId="2" xfId="0" applyBorder="1" applyAlignment="1">
      <alignment horizontal="left" vertical="top" wrapText="1" indent="2"/>
    </xf>
    <xf numFmtId="0" fontId="0" fillId="0" borderId="3" xfId="0" applyBorder="1" applyAlignment="1">
      <alignment horizontal="left" vertical="top" wrapText="1" indent="2"/>
    </xf>
    <xf numFmtId="0" fontId="0" fillId="0" borderId="3" xfId="0" applyBorder="1" applyAlignment="1" applyProtection="1">
      <alignment horizontal="left" vertical="top" wrapText="1"/>
      <protection locked="0"/>
    </xf>
    <xf numFmtId="0" fontId="11" fillId="0" borderId="8" xfId="0" applyFont="1" applyBorder="1" applyAlignment="1">
      <alignment horizontal="left" vertical="top" wrapText="1" indent="1"/>
    </xf>
    <xf numFmtId="0" fontId="0" fillId="0" borderId="0" xfId="0"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4" borderId="10" xfId="0" applyFill="1" applyBorder="1" applyAlignment="1">
      <alignment horizontal="center" vertical="top" wrapText="1"/>
    </xf>
    <xf numFmtId="0" fontId="0" fillId="4" borderId="11" xfId="0" applyFill="1" applyBorder="1" applyAlignment="1">
      <alignment horizontal="center"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5" fillId="3" borderId="1" xfId="0" applyFont="1" applyFill="1" applyBorder="1" applyAlignment="1">
      <alignment horizontal="left" vertical="center" wrapText="1" indent="11"/>
    </xf>
    <xf numFmtId="0" fontId="0" fillId="0" borderId="2" xfId="0" applyBorder="1" applyAlignment="1">
      <alignment horizontal="left" vertical="center" wrapText="1" indent="11"/>
    </xf>
    <xf numFmtId="0" fontId="4"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8" fillId="0" borderId="5" xfId="0" applyFont="1" applyBorder="1" applyAlignment="1">
      <alignment horizontal="left" vertical="top" wrapText="1"/>
    </xf>
    <xf numFmtId="0" fontId="0" fillId="0" borderId="8" xfId="0"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3" borderId="1" xfId="0" applyFont="1" applyFill="1" applyBorder="1" applyAlignment="1" applyProtection="1">
      <alignment horizontal="left" vertical="center" wrapText="1" indent="11"/>
      <protection locked="0"/>
    </xf>
    <xf numFmtId="0" fontId="4" fillId="3" borderId="2" xfId="0" applyFont="1" applyFill="1" applyBorder="1" applyAlignment="1" applyProtection="1">
      <alignment horizontal="left" vertical="center" wrapText="1" indent="11"/>
      <protection locked="0"/>
    </xf>
    <xf numFmtId="0" fontId="4" fillId="3" borderId="3" xfId="0" applyFont="1" applyFill="1" applyBorder="1" applyAlignment="1" applyProtection="1">
      <alignment horizontal="left" vertical="center" wrapText="1" indent="11"/>
      <protection locked="0"/>
    </xf>
    <xf numFmtId="0" fontId="16" fillId="4" borderId="2" xfId="0" applyFont="1" applyFill="1" applyBorder="1" applyAlignment="1">
      <alignment horizontal="left" vertical="center" wrapText="1" indent="2"/>
    </xf>
    <xf numFmtId="0" fontId="16" fillId="4" borderId="3" xfId="0" applyFont="1" applyFill="1" applyBorder="1" applyAlignment="1">
      <alignment horizontal="left" vertical="center" wrapText="1" indent="2"/>
    </xf>
    <xf numFmtId="0" fontId="4" fillId="3" borderId="1" xfId="0" applyFont="1" applyFill="1" applyBorder="1" applyAlignment="1">
      <alignment horizontal="left" vertical="center" wrapText="1" indent="8"/>
    </xf>
    <xf numFmtId="0" fontId="0" fillId="0" borderId="2" xfId="0" applyBorder="1" applyAlignment="1">
      <alignment horizontal="left" vertical="center" wrapText="1" indent="8"/>
    </xf>
    <xf numFmtId="0" fontId="11"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26" fillId="21" borderId="40" xfId="1" applyFill="1" applyBorder="1" applyAlignment="1" applyProtection="1">
      <alignment horizontal="center" vertical="center" wrapText="1"/>
      <protection locked="0"/>
    </xf>
    <xf numFmtId="0" fontId="26" fillId="21" borderId="41" xfId="1" applyFill="1" applyBorder="1" applyAlignment="1" applyProtection="1">
      <alignment horizontal="center" vertical="center" wrapText="1"/>
      <protection locked="0"/>
    </xf>
    <xf numFmtId="0" fontId="26" fillId="21" borderId="42" xfId="1" applyFill="1" applyBorder="1" applyAlignment="1" applyProtection="1">
      <alignment horizontal="center" vertical="center" wrapText="1"/>
      <protection locked="0"/>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0" fillId="0" borderId="8" xfId="0" applyBorder="1" applyAlignment="1">
      <alignment horizontal="left" vertical="top" wrapText="1" indent="1"/>
    </xf>
    <xf numFmtId="0" fontId="0" fillId="0" borderId="9" xfId="0" applyBorder="1" applyAlignment="1">
      <alignment horizontal="left" vertical="top" wrapText="1" indent="1"/>
    </xf>
    <xf numFmtId="0" fontId="4" fillId="3" borderId="1" xfId="0" applyFont="1" applyFill="1" applyBorder="1" applyAlignment="1" applyProtection="1">
      <alignment horizontal="left" vertical="center" wrapText="1" indent="3"/>
      <protection locked="0"/>
    </xf>
    <xf numFmtId="0" fontId="4" fillId="3" borderId="2" xfId="0" applyFont="1" applyFill="1" applyBorder="1" applyAlignment="1" applyProtection="1">
      <alignment horizontal="left" vertical="center" wrapText="1" indent="3"/>
      <protection locked="0"/>
    </xf>
    <xf numFmtId="0" fontId="4" fillId="3" borderId="3" xfId="0" applyFont="1" applyFill="1" applyBorder="1" applyAlignment="1" applyProtection="1">
      <alignment horizontal="left" vertical="center" wrapText="1" indent="3"/>
      <protection locked="0"/>
    </xf>
    <xf numFmtId="0" fontId="5" fillId="3" borderId="1" xfId="0" applyFont="1" applyFill="1" applyBorder="1" applyAlignment="1">
      <alignment horizontal="left" vertical="center" wrapText="1" indent="1"/>
    </xf>
    <xf numFmtId="0" fontId="0" fillId="0" borderId="2" xfId="0" applyBorder="1" applyAlignment="1">
      <alignment horizontal="left" vertical="center" wrapText="1" indent="1"/>
    </xf>
    <xf numFmtId="0" fontId="4" fillId="0" borderId="5" xfId="0" applyFont="1" applyBorder="1" applyAlignment="1">
      <alignment horizontal="left" vertical="top" wrapText="1"/>
    </xf>
    <xf numFmtId="0" fontId="4" fillId="3" borderId="1" xfId="0" applyFont="1" applyFill="1" applyBorder="1" applyAlignment="1" applyProtection="1">
      <alignment horizontal="left" vertical="center" wrapText="1" indent="9"/>
      <protection locked="0"/>
    </xf>
    <xf numFmtId="0" fontId="4" fillId="3" borderId="2" xfId="0" applyFont="1" applyFill="1" applyBorder="1" applyAlignment="1" applyProtection="1">
      <alignment horizontal="left" vertical="center" wrapText="1" indent="9"/>
      <protection locked="0"/>
    </xf>
    <xf numFmtId="0" fontId="4" fillId="3" borderId="3" xfId="0" applyFont="1" applyFill="1" applyBorder="1" applyAlignment="1" applyProtection="1">
      <alignment horizontal="left" vertical="center" wrapText="1" indent="9"/>
      <protection locked="0"/>
    </xf>
    <xf numFmtId="0" fontId="16" fillId="4" borderId="1" xfId="0" applyFont="1" applyFill="1" applyBorder="1" applyAlignment="1">
      <alignment horizontal="right" vertical="center" wrapText="1" indent="1"/>
    </xf>
    <xf numFmtId="0" fontId="16" fillId="4" borderId="2" xfId="0" applyFont="1" applyFill="1" applyBorder="1" applyAlignment="1">
      <alignment horizontal="right" vertical="center" wrapText="1" indent="1"/>
    </xf>
    <xf numFmtId="0" fontId="16" fillId="4" borderId="3" xfId="0" applyFont="1" applyFill="1" applyBorder="1" applyAlignment="1">
      <alignment horizontal="right" vertical="center" wrapText="1" indent="1"/>
    </xf>
    <xf numFmtId="0" fontId="5" fillId="3" borderId="1" xfId="0" applyFont="1" applyFill="1" applyBorder="1" applyAlignment="1">
      <alignment horizontal="center" vertical="center" wrapText="1"/>
    </xf>
    <xf numFmtId="0" fontId="11" fillId="0" borderId="5" xfId="0" applyFont="1" applyBorder="1" applyAlignment="1">
      <alignment horizontal="left" vertical="center" wrapText="1"/>
    </xf>
    <xf numFmtId="0" fontId="1" fillId="0" borderId="8" xfId="0" applyFont="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6" fillId="4" borderId="1"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16" fillId="4" borderId="10" xfId="0" applyFont="1" applyFill="1" applyBorder="1" applyAlignment="1" applyProtection="1">
      <alignment horizontal="left" vertical="top" wrapText="1" indent="2"/>
      <protection locked="0"/>
    </xf>
    <xf numFmtId="0" fontId="16" fillId="4" borderId="11" xfId="0" applyFont="1" applyFill="1" applyBorder="1" applyAlignment="1" applyProtection="1">
      <alignment horizontal="left" vertical="top" wrapText="1" indent="2"/>
      <protection locked="0"/>
    </xf>
    <xf numFmtId="0" fontId="16" fillId="4" borderId="2" xfId="0" applyFont="1" applyFill="1" applyBorder="1" applyAlignment="1" applyProtection="1">
      <alignment horizontal="left" vertical="top" wrapText="1" indent="2"/>
      <protection locked="0"/>
    </xf>
    <xf numFmtId="0" fontId="16" fillId="4" borderId="3" xfId="0" applyFont="1" applyFill="1" applyBorder="1" applyAlignment="1" applyProtection="1">
      <alignment horizontal="left" vertical="top" wrapText="1" indent="2"/>
      <protection locked="0"/>
    </xf>
    <xf numFmtId="0" fontId="4" fillId="0" borderId="5" xfId="0" applyFont="1" applyBorder="1" applyAlignment="1">
      <alignment horizontal="left" vertical="center" wrapText="1"/>
    </xf>
    <xf numFmtId="0" fontId="11" fillId="0" borderId="5"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8" fillId="0" borderId="8" xfId="0" applyFont="1" applyBorder="1" applyAlignment="1">
      <alignment horizontal="left" vertical="center" wrapText="1"/>
    </xf>
    <xf numFmtId="0" fontId="15" fillId="0" borderId="8" xfId="0" applyFont="1" applyBorder="1" applyAlignment="1">
      <alignment horizontal="left" vertical="top" wrapText="1" indent="1"/>
    </xf>
    <xf numFmtId="0" fontId="15" fillId="0" borderId="0" xfId="0" applyFont="1" applyAlignment="1">
      <alignment horizontal="left" vertical="top" wrapText="1" indent="1"/>
    </xf>
    <xf numFmtId="0" fontId="0" fillId="0" borderId="6"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10" xfId="0" applyFont="1" applyBorder="1" applyAlignment="1">
      <alignment horizontal="left" vertical="top" wrapText="1" indent="1"/>
    </xf>
    <xf numFmtId="0" fontId="1" fillId="0" borderId="5" xfId="0" applyFont="1" applyBorder="1" applyAlignment="1">
      <alignment horizontal="center" vertical="center" wrapText="1"/>
    </xf>
    <xf numFmtId="0" fontId="4" fillId="0" borderId="8" xfId="0" applyFont="1" applyBorder="1" applyAlignment="1">
      <alignment horizontal="left" vertical="top" wrapText="1" indent="1"/>
    </xf>
    <xf numFmtId="0" fontId="15" fillId="0" borderId="9" xfId="0" applyFont="1" applyBorder="1" applyAlignment="1">
      <alignment horizontal="left" vertical="top" wrapText="1" indent="1"/>
    </xf>
    <xf numFmtId="0" fontId="0" fillId="0" borderId="5" xfId="0" applyBorder="1" applyAlignment="1">
      <alignment horizontal="center" vertical="center" wrapText="1"/>
    </xf>
    <xf numFmtId="0" fontId="4" fillId="0" borderId="0" xfId="0" applyFont="1" applyAlignment="1">
      <alignment horizontal="left" vertical="top" wrapText="1" indent="1"/>
    </xf>
    <xf numFmtId="0" fontId="4" fillId="0" borderId="9" xfId="0" applyFont="1" applyBorder="1" applyAlignment="1">
      <alignment horizontal="left" vertical="top" wrapText="1" indent="1"/>
    </xf>
    <xf numFmtId="0" fontId="0" fillId="0" borderId="7" xfId="0" applyBorder="1" applyAlignment="1" applyProtection="1">
      <alignment horizontal="left" vertical="top" wrapText="1"/>
      <protection locked="0"/>
    </xf>
    <xf numFmtId="0" fontId="0" fillId="0" borderId="5"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8" fillId="0" borderId="0" xfId="0" applyFont="1" applyAlignment="1">
      <alignment horizontal="left" vertical="top" wrapText="1" indent="4"/>
    </xf>
    <xf numFmtId="0" fontId="4" fillId="0" borderId="0" xfId="0" applyFont="1" applyAlignment="1">
      <alignment horizontal="left" vertical="top" wrapText="1" indent="4"/>
    </xf>
    <xf numFmtId="0" fontId="4" fillId="3" borderId="1" xfId="0" applyFont="1" applyFill="1" applyBorder="1" applyAlignment="1" applyProtection="1">
      <alignment horizontal="left" vertical="center" wrapText="1" indent="2"/>
      <protection locked="0"/>
    </xf>
    <xf numFmtId="0" fontId="4" fillId="3" borderId="2" xfId="0" applyFont="1" applyFill="1" applyBorder="1" applyAlignment="1" applyProtection="1">
      <alignment horizontal="left" vertical="center" wrapText="1" indent="2"/>
      <protection locked="0"/>
    </xf>
    <xf numFmtId="0" fontId="4" fillId="3" borderId="3" xfId="0" applyFont="1" applyFill="1" applyBorder="1" applyAlignment="1" applyProtection="1">
      <alignment horizontal="left" vertical="center" wrapText="1" indent="2"/>
      <protection locked="0"/>
    </xf>
    <xf numFmtId="0" fontId="16" fillId="4" borderId="1" xfId="0" applyFont="1" applyFill="1" applyBorder="1" applyAlignment="1" applyProtection="1">
      <alignment horizontal="left" vertical="center" wrapText="1" indent="1"/>
      <protection locked="0"/>
    </xf>
    <xf numFmtId="0" fontId="16" fillId="4" borderId="2" xfId="0" applyFont="1" applyFill="1" applyBorder="1" applyAlignment="1" applyProtection="1">
      <alignment horizontal="left" vertical="center" wrapText="1" indent="1"/>
      <protection locked="0"/>
    </xf>
    <xf numFmtId="0" fontId="16" fillId="4" borderId="3" xfId="0" applyFont="1" applyFill="1" applyBorder="1" applyAlignment="1" applyProtection="1">
      <alignment horizontal="left" vertical="center" wrapText="1" indent="1"/>
      <protection locked="0"/>
    </xf>
    <xf numFmtId="0" fontId="16" fillId="4" borderId="10" xfId="0" applyFont="1" applyFill="1" applyBorder="1" applyAlignment="1" applyProtection="1">
      <alignment horizontal="center" vertical="top" wrapText="1"/>
      <protection locked="0"/>
    </xf>
    <xf numFmtId="0" fontId="16" fillId="4" borderId="11" xfId="0" applyFont="1" applyFill="1" applyBorder="1" applyAlignment="1" applyProtection="1">
      <alignment horizontal="center" vertical="top" wrapText="1"/>
      <protection locked="0"/>
    </xf>
    <xf numFmtId="0" fontId="16" fillId="4" borderId="2" xfId="0" applyFont="1" applyFill="1" applyBorder="1" applyAlignment="1" applyProtection="1">
      <alignment horizontal="center" vertical="top" wrapText="1"/>
      <protection locked="0"/>
    </xf>
    <xf numFmtId="0" fontId="16" fillId="4" borderId="3" xfId="0" applyFont="1" applyFill="1" applyBorder="1" applyAlignment="1" applyProtection="1">
      <alignment horizontal="center" vertical="top" wrapText="1"/>
      <protection locked="0"/>
    </xf>
    <xf numFmtId="0" fontId="5" fillId="3" borderId="1" xfId="0" applyFont="1" applyFill="1" applyBorder="1" applyAlignment="1">
      <alignment horizontal="left" vertical="center"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15" fillId="0" borderId="9" xfId="0" applyFont="1" applyBorder="1" applyAlignment="1">
      <alignment horizontal="left" vertical="top" wrapText="1"/>
    </xf>
    <xf numFmtId="0" fontId="0" fillId="0" borderId="5" xfId="0" applyBorder="1" applyAlignment="1" applyProtection="1">
      <alignment horizontal="left" vertical="top" wrapText="1"/>
      <protection locked="0"/>
    </xf>
    <xf numFmtId="0" fontId="11" fillId="0" borderId="0" xfId="0" applyFont="1" applyAlignment="1">
      <alignment horizontal="left" vertical="top" wrapText="1" indent="4"/>
    </xf>
    <xf numFmtId="0" fontId="0" fillId="0" borderId="0" xfId="0" applyAlignment="1">
      <alignment horizontal="left" vertical="top" wrapText="1" indent="4"/>
    </xf>
    <xf numFmtId="0" fontId="0" fillId="0" borderId="0" xfId="0" applyAlignment="1" applyProtection="1">
      <alignment horizontal="left" wrapText="1"/>
      <protection locked="0"/>
    </xf>
    <xf numFmtId="0" fontId="0" fillId="2" borderId="1"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9" borderId="1" xfId="0" applyFill="1" applyBorder="1" applyAlignment="1" applyProtection="1">
      <alignment horizontal="left" vertical="top" wrapText="1"/>
      <protection locked="0"/>
    </xf>
    <xf numFmtId="0" fontId="0" fillId="9" borderId="2" xfId="0" applyFill="1" applyBorder="1" applyAlignment="1" applyProtection="1">
      <alignment horizontal="left" vertical="top" wrapText="1"/>
      <protection locked="0"/>
    </xf>
    <xf numFmtId="0" fontId="0" fillId="9" borderId="3" xfId="0" applyFill="1" applyBorder="1" applyAlignment="1" applyProtection="1">
      <alignment horizontal="left" vertical="top" wrapText="1"/>
      <protection locked="0"/>
    </xf>
    <xf numFmtId="0" fontId="0" fillId="9" borderId="13" xfId="0" applyFill="1" applyBorder="1" applyAlignment="1" applyProtection="1">
      <alignment horizontal="left" vertical="top" wrapText="1"/>
      <protection locked="0"/>
    </xf>
    <xf numFmtId="0" fontId="0" fillId="9" borderId="14" xfId="0" applyFill="1" applyBorder="1" applyAlignment="1" applyProtection="1">
      <alignment horizontal="left" vertical="top" wrapText="1"/>
      <protection locked="0"/>
    </xf>
    <xf numFmtId="0" fontId="0" fillId="9" borderId="15" xfId="0" applyFill="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8"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0" borderId="0" xfId="0"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26" fillId="2" borderId="1" xfId="1" applyFill="1" applyBorder="1" applyAlignment="1" applyProtection="1">
      <alignment horizontal="left" vertical="top" wrapText="1"/>
      <protection locked="0"/>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3" fillId="4" borderId="1" xfId="0" applyFont="1" applyFill="1" applyBorder="1" applyAlignment="1">
      <alignment horizontal="left" vertical="top" wrapText="1" indent="1"/>
    </xf>
    <xf numFmtId="0" fontId="3" fillId="4" borderId="2" xfId="0" applyFont="1" applyFill="1" applyBorder="1" applyAlignment="1">
      <alignment horizontal="left" vertical="top" wrapText="1" indent="1"/>
    </xf>
    <xf numFmtId="0" fontId="3" fillId="4" borderId="3" xfId="0" applyFont="1" applyFill="1" applyBorder="1" applyAlignment="1">
      <alignment horizontal="left" vertical="top" wrapText="1" indent="1"/>
    </xf>
    <xf numFmtId="0" fontId="7" fillId="0" borderId="1" xfId="0" applyFont="1" applyBorder="1" applyAlignment="1" applyProtection="1">
      <alignment horizontal="right" vertical="top" wrapText="1" indent="3"/>
      <protection locked="0"/>
    </xf>
    <xf numFmtId="0" fontId="6" fillId="0" borderId="2" xfId="0" applyFont="1" applyBorder="1" applyAlignment="1" applyProtection="1">
      <alignment horizontal="right" vertical="top" wrapText="1" indent="3"/>
      <protection locked="0"/>
    </xf>
    <xf numFmtId="0" fontId="6" fillId="0" borderId="3" xfId="0" applyFont="1" applyBorder="1" applyAlignment="1" applyProtection="1">
      <alignment horizontal="right" vertical="top" wrapText="1" indent="3"/>
      <protection locked="0"/>
    </xf>
    <xf numFmtId="0" fontId="3" fillId="4" borderId="1" xfId="0" applyFont="1" applyFill="1" applyBorder="1" applyAlignment="1">
      <alignment horizontal="left" vertical="top" wrapText="1" indent="7"/>
    </xf>
    <xf numFmtId="0" fontId="3" fillId="4" borderId="2" xfId="0" applyFont="1" applyFill="1" applyBorder="1" applyAlignment="1">
      <alignment horizontal="left" vertical="top" wrapText="1" indent="7"/>
    </xf>
    <xf numFmtId="0" fontId="3" fillId="4" borderId="3" xfId="0" applyFont="1" applyFill="1" applyBorder="1" applyAlignment="1">
      <alignment horizontal="left" vertical="top" wrapText="1" indent="7"/>
    </xf>
    <xf numFmtId="0" fontId="3" fillId="4" borderId="1" xfId="0" applyFont="1" applyFill="1" applyBorder="1" applyAlignment="1">
      <alignment horizontal="left" vertical="top" wrapText="1" indent="6"/>
    </xf>
    <xf numFmtId="0" fontId="3" fillId="4" borderId="2" xfId="0" applyFont="1" applyFill="1" applyBorder="1" applyAlignment="1">
      <alignment horizontal="left" vertical="top" wrapText="1" indent="6"/>
    </xf>
    <xf numFmtId="0" fontId="3" fillId="4" borderId="3" xfId="0" applyFont="1" applyFill="1" applyBorder="1" applyAlignment="1">
      <alignment horizontal="left" vertical="top" wrapText="1" indent="6"/>
    </xf>
    <xf numFmtId="0" fontId="2" fillId="0" borderId="0" xfId="0" applyFont="1" applyAlignment="1">
      <alignment horizontal="center" vertical="top" wrapText="1"/>
    </xf>
    <xf numFmtId="0" fontId="3" fillId="0" borderId="0" xfId="0" applyFont="1" applyAlignment="1">
      <alignment horizontal="center" vertical="top" wrapText="1"/>
    </xf>
    <xf numFmtId="0" fontId="4" fillId="3" borderId="0" xfId="0" applyFont="1" applyFill="1" applyAlignment="1" applyProtection="1">
      <alignment horizontal="left" vertical="top" wrapText="1" indent="1"/>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1" fillId="0" borderId="1" xfId="0" applyFont="1" applyBorder="1" applyAlignment="1">
      <alignment horizontal="left" vertical="center" wrapText="1" indent="1"/>
    </xf>
    <xf numFmtId="0" fontId="0" fillId="0" borderId="3" xfId="0" applyBorder="1" applyAlignment="1">
      <alignment horizontal="left" vertical="center" wrapText="1" indent="1"/>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4" fillId="3" borderId="1" xfId="0" applyFont="1" applyFill="1" applyBorder="1" applyAlignment="1" applyProtection="1">
      <alignment horizontal="left" vertical="center" wrapText="1" indent="6"/>
      <protection locked="0"/>
    </xf>
    <xf numFmtId="0" fontId="4" fillId="3" borderId="2" xfId="0" applyFont="1" applyFill="1" applyBorder="1" applyAlignment="1" applyProtection="1">
      <alignment horizontal="left" vertical="center" wrapText="1" indent="6"/>
      <protection locked="0"/>
    </xf>
    <xf numFmtId="0" fontId="4" fillId="3" borderId="3" xfId="0" applyFont="1" applyFill="1" applyBorder="1" applyAlignment="1" applyProtection="1">
      <alignment horizontal="left" vertical="center" wrapText="1" indent="6"/>
      <protection locked="0"/>
    </xf>
    <xf numFmtId="0" fontId="0" fillId="0" borderId="0" xfId="0" applyAlignment="1">
      <alignment horizontal="right" vertical="top" wrapText="1"/>
    </xf>
    <xf numFmtId="0" fontId="11" fillId="0" borderId="0" xfId="0" applyFont="1" applyAlignment="1">
      <alignment horizontal="left" vertical="top" wrapText="1" indent="1"/>
    </xf>
    <xf numFmtId="0" fontId="5" fillId="10" borderId="0" xfId="0" applyFont="1" applyFill="1" applyAlignment="1">
      <alignment horizontal="left" vertical="top" wrapText="1" indent="1"/>
    </xf>
    <xf numFmtId="0" fontId="4" fillId="10" borderId="0" xfId="0" applyFont="1" applyFill="1" applyAlignment="1">
      <alignment horizontal="left" vertical="top" wrapText="1" indent="1"/>
    </xf>
    <xf numFmtId="0" fontId="0" fillId="11" borderId="1" xfId="0" applyFill="1" applyBorder="1" applyAlignment="1">
      <alignment horizontal="left" vertical="center" wrapText="1"/>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3" fillId="11" borderId="1" xfId="0" applyFont="1" applyFill="1" applyBorder="1" applyAlignment="1">
      <alignment horizontal="left" vertical="top" wrapText="1" indent="7"/>
    </xf>
    <xf numFmtId="0" fontId="3" fillId="11" borderId="2" xfId="0" applyFont="1" applyFill="1" applyBorder="1" applyAlignment="1">
      <alignment horizontal="left" vertical="top" wrapText="1" indent="7"/>
    </xf>
    <xf numFmtId="0" fontId="3" fillId="11" borderId="3" xfId="0" applyFont="1" applyFill="1" applyBorder="1" applyAlignment="1">
      <alignment horizontal="left" vertical="top" wrapText="1" indent="7"/>
    </xf>
    <xf numFmtId="0" fontId="3" fillId="11" borderId="1" xfId="0" applyFont="1" applyFill="1" applyBorder="1" applyAlignment="1">
      <alignment horizontal="left" vertical="top" wrapText="1" indent="6"/>
    </xf>
    <xf numFmtId="0" fontId="3" fillId="11" borderId="2" xfId="0" applyFont="1" applyFill="1" applyBorder="1" applyAlignment="1">
      <alignment horizontal="left" vertical="top" wrapText="1" indent="6"/>
    </xf>
    <xf numFmtId="0" fontId="3" fillId="11" borderId="3" xfId="0" applyFont="1" applyFill="1" applyBorder="1" applyAlignment="1">
      <alignment horizontal="left" vertical="top" wrapText="1" indent="6"/>
    </xf>
    <xf numFmtId="0" fontId="1" fillId="11" borderId="13"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15" xfId="0" applyFont="1" applyFill="1" applyBorder="1" applyAlignment="1">
      <alignment horizontal="left" vertical="center" wrapText="1"/>
    </xf>
    <xf numFmtId="0" fontId="31" fillId="9" borderId="14" xfId="0" applyFont="1" applyFill="1" applyBorder="1" applyAlignment="1" applyProtection="1">
      <alignment horizontal="left" vertical="top" wrapText="1"/>
      <protection locked="0"/>
    </xf>
    <xf numFmtId="0" fontId="31" fillId="9" borderId="15" xfId="0" applyFont="1" applyFill="1" applyBorder="1" applyAlignment="1" applyProtection="1">
      <alignment horizontal="left" vertical="top" wrapText="1"/>
      <protection locked="0"/>
    </xf>
    <xf numFmtId="0" fontId="3" fillId="11" borderId="1" xfId="0" applyFont="1" applyFill="1" applyBorder="1" applyAlignment="1">
      <alignment horizontal="left" vertical="top" wrapText="1"/>
    </xf>
    <xf numFmtId="0" fontId="3" fillId="11" borderId="2" xfId="0" applyFont="1" applyFill="1" applyBorder="1" applyAlignment="1">
      <alignment horizontal="left" vertical="top" wrapText="1"/>
    </xf>
    <xf numFmtId="0" fontId="3" fillId="11" borderId="3" xfId="0" applyFont="1" applyFill="1" applyBorder="1" applyAlignment="1">
      <alignment horizontal="left" vertical="top" wrapText="1"/>
    </xf>
    <xf numFmtId="0" fontId="23" fillId="0" borderId="0" xfId="0" applyFont="1" applyAlignment="1">
      <alignment horizontal="center" vertical="center" wrapText="1"/>
    </xf>
    <xf numFmtId="1" fontId="23" fillId="13" borderId="13" xfId="0" applyNumberFormat="1" applyFont="1" applyFill="1" applyBorder="1" applyAlignment="1">
      <alignment horizontal="center" vertical="center" wrapText="1"/>
    </xf>
    <xf numFmtId="0" fontId="0" fillId="13" borderId="14" xfId="0" applyFill="1" applyBorder="1" applyAlignment="1">
      <alignment horizontal="center" vertical="center" wrapText="1"/>
    </xf>
    <xf numFmtId="0" fontId="0" fillId="13" borderId="15" xfId="0" applyFill="1" applyBorder="1" applyAlignment="1">
      <alignment horizontal="center" vertical="center" wrapText="1"/>
    </xf>
    <xf numFmtId="0" fontId="0" fillId="9" borderId="43" xfId="0" applyFill="1" applyBorder="1" applyAlignment="1" applyProtection="1">
      <alignment horizontal="left" vertical="top" wrapText="1"/>
      <protection locked="0"/>
    </xf>
    <xf numFmtId="0" fontId="0" fillId="9" borderId="44" xfId="0" applyFill="1" applyBorder="1" applyAlignment="1" applyProtection="1">
      <alignment horizontal="left" vertical="top" wrapText="1"/>
      <protection locked="0"/>
    </xf>
    <xf numFmtId="0" fontId="32" fillId="12" borderId="1" xfId="0" applyFont="1" applyFill="1" applyBorder="1" applyAlignment="1">
      <alignment horizontal="left" vertical="top" wrapText="1"/>
    </xf>
    <xf numFmtId="0" fontId="32" fillId="7" borderId="6" xfId="0" applyFont="1" applyFill="1" applyBorder="1" applyAlignment="1">
      <alignment horizontal="left" vertical="top" wrapText="1"/>
    </xf>
    <xf numFmtId="0" fontId="26" fillId="0" borderId="13" xfId="1" applyBorder="1" applyAlignment="1" applyProtection="1">
      <alignment vertical="center"/>
      <protection locked="0"/>
    </xf>
    <xf numFmtId="0" fontId="26" fillId="0" borderId="14" xfId="1" applyBorder="1" applyAlignment="1" applyProtection="1">
      <alignment vertical="center"/>
      <protection locked="0"/>
    </xf>
    <xf numFmtId="0" fontId="26" fillId="0" borderId="15" xfId="1" applyBorder="1" applyAlignment="1" applyProtection="1">
      <alignment vertical="center"/>
      <protection locked="0"/>
    </xf>
    <xf numFmtId="0" fontId="0" fillId="0" borderId="0" xfId="0" applyAlignment="1">
      <alignment vertical="top"/>
    </xf>
    <xf numFmtId="0" fontId="26" fillId="0" borderId="13" xfId="1" applyFill="1" applyBorder="1" applyAlignment="1" applyProtection="1">
      <alignment vertical="center"/>
      <protection locked="0"/>
    </xf>
    <xf numFmtId="0" fontId="26" fillId="0" borderId="14" xfId="1" applyFill="1" applyBorder="1" applyAlignment="1" applyProtection="1">
      <alignment vertical="center"/>
      <protection locked="0"/>
    </xf>
    <xf numFmtId="0" fontId="26" fillId="0" borderId="15" xfId="1" applyFill="1" applyBorder="1" applyAlignment="1" applyProtection="1">
      <alignment vertical="center"/>
      <protection locked="0"/>
    </xf>
    <xf numFmtId="0" fontId="4" fillId="10" borderId="1" xfId="0" applyFont="1" applyFill="1" applyBorder="1" applyAlignment="1" applyProtection="1">
      <alignment horizontal="left" vertical="center" wrapText="1" indent="2"/>
      <protection locked="0"/>
    </xf>
    <xf numFmtId="0" fontId="4" fillId="10" borderId="2" xfId="0" applyFont="1" applyFill="1" applyBorder="1" applyAlignment="1" applyProtection="1">
      <alignment horizontal="left" vertical="center" wrapText="1" indent="2"/>
      <protection locked="0"/>
    </xf>
    <xf numFmtId="0" fontId="4" fillId="10" borderId="3" xfId="0" applyFont="1" applyFill="1" applyBorder="1" applyAlignment="1" applyProtection="1">
      <alignment horizontal="left" vertical="center" wrapText="1" indent="2"/>
      <protection locked="0"/>
    </xf>
    <xf numFmtId="0" fontId="5" fillId="10" borderId="1" xfId="0" applyFont="1" applyFill="1" applyBorder="1" applyAlignment="1">
      <alignment horizontal="left" vertical="center" wrapText="1"/>
    </xf>
    <xf numFmtId="0" fontId="0" fillId="10" borderId="2" xfId="0" applyFill="1" applyBorder="1" applyAlignment="1">
      <alignment horizontal="left" vertical="center" wrapText="1"/>
    </xf>
    <xf numFmtId="1" fontId="0" fillId="11" borderId="13" xfId="0" applyNumberFormat="1" applyFill="1" applyBorder="1" applyAlignment="1">
      <alignment horizontal="center" vertical="center" wrapText="1"/>
    </xf>
    <xf numFmtId="0" fontId="0" fillId="11" borderId="15" xfId="0" applyFill="1" applyBorder="1" applyAlignment="1">
      <alignment horizontal="center" vertical="center" wrapText="1"/>
    </xf>
    <xf numFmtId="0" fontId="16" fillId="11" borderId="1" xfId="0" applyFont="1" applyFill="1" applyBorder="1" applyAlignment="1" applyProtection="1">
      <alignment horizontal="left" vertical="center" wrapText="1" indent="2"/>
      <protection locked="0"/>
    </xf>
    <xf numFmtId="0" fontId="0" fillId="11" borderId="2" xfId="0" applyFill="1" applyBorder="1" applyAlignment="1">
      <alignment horizontal="left" vertical="center" wrapText="1" indent="2"/>
    </xf>
    <xf numFmtId="0" fontId="0" fillId="11" borderId="3" xfId="0" applyFill="1" applyBorder="1" applyAlignment="1">
      <alignment horizontal="left" vertical="center" wrapText="1" indent="2"/>
    </xf>
    <xf numFmtId="0" fontId="16" fillId="11" borderId="1" xfId="0" applyFont="1" applyFill="1" applyBorder="1" applyAlignment="1">
      <alignment horizontal="left" vertical="top" wrapText="1" indent="2"/>
    </xf>
    <xf numFmtId="0" fontId="0" fillId="11" borderId="2" xfId="0" applyFill="1" applyBorder="1" applyAlignment="1">
      <alignment horizontal="left" vertical="top" wrapText="1" indent="2"/>
    </xf>
    <xf numFmtId="0" fontId="0" fillId="11" borderId="3" xfId="0" applyFill="1" applyBorder="1" applyAlignment="1">
      <alignment horizontal="left" vertical="top" wrapText="1" indent="2"/>
    </xf>
    <xf numFmtId="0" fontId="16" fillId="11" borderId="10" xfId="0" applyFont="1" applyFill="1" applyBorder="1" applyAlignment="1" applyProtection="1">
      <alignment horizontal="center" vertical="top" wrapText="1"/>
      <protection locked="0"/>
    </xf>
    <xf numFmtId="0" fontId="16" fillId="11" borderId="11" xfId="0" applyFont="1" applyFill="1" applyBorder="1" applyAlignment="1" applyProtection="1">
      <alignment horizontal="center" vertical="top" wrapText="1"/>
      <protection locked="0"/>
    </xf>
    <xf numFmtId="0" fontId="16" fillId="11" borderId="2" xfId="0" applyFont="1" applyFill="1" applyBorder="1" applyAlignment="1" applyProtection="1">
      <alignment horizontal="center" vertical="top" wrapText="1"/>
      <protection locked="0"/>
    </xf>
    <xf numFmtId="0" fontId="16" fillId="11" borderId="3" xfId="0" applyFont="1" applyFill="1" applyBorder="1" applyAlignment="1" applyProtection="1">
      <alignment horizontal="center" vertical="top" wrapText="1"/>
      <protection locked="0"/>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0" xfId="0" applyFont="1" applyAlignment="1">
      <alignment horizontal="left" vertical="top" wrapText="1"/>
    </xf>
    <xf numFmtId="0" fontId="11" fillId="0" borderId="9" xfId="0" applyFont="1" applyBorder="1" applyAlignment="1">
      <alignment horizontal="left" vertical="top" wrapText="1"/>
    </xf>
    <xf numFmtId="0" fontId="16" fillId="11" borderId="1" xfId="0" applyFont="1" applyFill="1" applyBorder="1" applyAlignment="1" applyProtection="1">
      <alignment horizontal="left" vertical="center" wrapText="1" indent="1"/>
      <protection locked="0"/>
    </xf>
    <xf numFmtId="0" fontId="16" fillId="11" borderId="2" xfId="0" applyFont="1" applyFill="1" applyBorder="1" applyAlignment="1" applyProtection="1">
      <alignment horizontal="left" vertical="center" wrapText="1" indent="1"/>
      <protection locked="0"/>
    </xf>
    <xf numFmtId="0" fontId="16" fillId="11" borderId="3" xfId="0" applyFont="1" applyFill="1" applyBorder="1" applyAlignment="1" applyProtection="1">
      <alignment horizontal="left" vertical="center" wrapText="1" indent="1"/>
      <protection locked="0"/>
    </xf>
    <xf numFmtId="0" fontId="16" fillId="11" borderId="2" xfId="0" applyFont="1" applyFill="1" applyBorder="1" applyAlignment="1" applyProtection="1">
      <alignment horizontal="left" vertical="center" wrapText="1" indent="2"/>
      <protection locked="0"/>
    </xf>
    <xf numFmtId="0" fontId="16" fillId="11" borderId="3" xfId="0" applyFont="1" applyFill="1" applyBorder="1" applyAlignment="1" applyProtection="1">
      <alignment horizontal="left" vertical="center" wrapText="1" indent="2"/>
      <protection locked="0"/>
    </xf>
    <xf numFmtId="0" fontId="4" fillId="10" borderId="1" xfId="0" applyFont="1" applyFill="1" applyBorder="1" applyAlignment="1" applyProtection="1">
      <alignment horizontal="left" vertical="center" wrapText="1" indent="6"/>
      <protection locked="0"/>
    </xf>
    <xf numFmtId="0" fontId="4" fillId="10" borderId="2" xfId="0" applyFont="1" applyFill="1" applyBorder="1" applyAlignment="1" applyProtection="1">
      <alignment horizontal="left" vertical="center" wrapText="1" indent="6"/>
      <protection locked="0"/>
    </xf>
    <xf numFmtId="0" fontId="4" fillId="10" borderId="3" xfId="0" applyFont="1" applyFill="1" applyBorder="1" applyAlignment="1" applyProtection="1">
      <alignment horizontal="left" vertical="center" wrapText="1" indent="6"/>
      <protection locked="0"/>
    </xf>
    <xf numFmtId="0" fontId="5" fillId="10" borderId="1" xfId="0" applyFont="1" applyFill="1" applyBorder="1" applyAlignment="1">
      <alignment horizontal="center" vertical="center" wrapText="1"/>
    </xf>
    <xf numFmtId="0" fontId="0" fillId="10" borderId="2" xfId="0" applyFill="1" applyBorder="1" applyAlignment="1">
      <alignment horizontal="center" vertical="center" wrapText="1"/>
    </xf>
    <xf numFmtId="0" fontId="16" fillId="20" borderId="1" xfId="0" applyFont="1" applyFill="1" applyBorder="1" applyAlignment="1">
      <alignment horizontal="left" vertical="center" wrapText="1" indent="1"/>
    </xf>
    <xf numFmtId="0" fontId="16" fillId="20" borderId="2" xfId="0" applyFont="1" applyFill="1" applyBorder="1" applyAlignment="1">
      <alignment horizontal="left" vertical="center" wrapText="1" indent="1"/>
    </xf>
    <xf numFmtId="0" fontId="16" fillId="20" borderId="3" xfId="0" applyFont="1" applyFill="1" applyBorder="1" applyAlignment="1">
      <alignment horizontal="left" vertical="center" wrapText="1" indent="1"/>
    </xf>
    <xf numFmtId="0" fontId="16" fillId="20" borderId="1" xfId="0" applyFont="1" applyFill="1" applyBorder="1" applyAlignment="1">
      <alignment horizontal="left" vertical="center" wrapText="1" indent="2"/>
    </xf>
    <xf numFmtId="0" fontId="16" fillId="20" borderId="2" xfId="0" applyFont="1" applyFill="1" applyBorder="1" applyAlignment="1">
      <alignment horizontal="left" vertical="center" wrapText="1" indent="2"/>
    </xf>
    <xf numFmtId="0" fontId="16" fillId="20" borderId="3" xfId="0" applyFont="1" applyFill="1" applyBorder="1" applyAlignment="1">
      <alignment horizontal="left" vertical="center" wrapText="1" indent="2"/>
    </xf>
    <xf numFmtId="0" fontId="0" fillId="20" borderId="2" xfId="0" applyFill="1" applyBorder="1" applyAlignment="1">
      <alignment horizontal="left" vertical="center" wrapText="1" indent="2"/>
    </xf>
    <xf numFmtId="0" fontId="0" fillId="20" borderId="3" xfId="0" applyFill="1" applyBorder="1" applyAlignment="1">
      <alignment horizontal="left" vertical="center" wrapText="1" indent="2"/>
    </xf>
    <xf numFmtId="0" fontId="16" fillId="20" borderId="1" xfId="0" applyFont="1" applyFill="1" applyBorder="1" applyAlignment="1">
      <alignment horizontal="left" vertical="top" wrapText="1" indent="2"/>
    </xf>
    <xf numFmtId="0" fontId="0" fillId="20" borderId="2" xfId="0" applyFill="1" applyBorder="1" applyAlignment="1">
      <alignment horizontal="left" vertical="top" wrapText="1" indent="2"/>
    </xf>
    <xf numFmtId="0" fontId="0" fillId="20" borderId="3" xfId="0" applyFill="1" applyBorder="1" applyAlignment="1">
      <alignment horizontal="left" vertical="top" wrapText="1" indent="2"/>
    </xf>
    <xf numFmtId="0" fontId="16" fillId="20" borderId="10" xfId="0" applyFont="1" applyFill="1" applyBorder="1" applyAlignment="1">
      <alignment horizontal="left" vertical="top" wrapText="1" indent="2"/>
    </xf>
    <xf numFmtId="0" fontId="16" fillId="20" borderId="11" xfId="0" applyFont="1" applyFill="1" applyBorder="1" applyAlignment="1">
      <alignment horizontal="left" vertical="top" wrapText="1" indent="2"/>
    </xf>
    <xf numFmtId="0" fontId="16" fillId="20" borderId="2" xfId="0" applyFont="1" applyFill="1" applyBorder="1" applyAlignment="1">
      <alignment horizontal="left" vertical="top" wrapText="1" indent="2"/>
    </xf>
    <xf numFmtId="0" fontId="16" fillId="20" borderId="3" xfId="0" applyFont="1" applyFill="1" applyBorder="1" applyAlignment="1">
      <alignment horizontal="left" vertical="top" wrapText="1" indent="2"/>
    </xf>
    <xf numFmtId="0" fontId="4" fillId="10" borderId="1" xfId="0" applyFont="1" applyFill="1" applyBorder="1" applyAlignment="1" applyProtection="1">
      <alignment horizontal="left" vertical="center" wrapText="1" indent="9"/>
      <protection locked="0"/>
    </xf>
    <xf numFmtId="0" fontId="4" fillId="10" borderId="2" xfId="0" applyFont="1" applyFill="1" applyBorder="1" applyAlignment="1" applyProtection="1">
      <alignment horizontal="left" vertical="center" wrapText="1" indent="9"/>
      <protection locked="0"/>
    </xf>
    <xf numFmtId="0" fontId="4" fillId="10" borderId="3" xfId="0" applyFont="1" applyFill="1" applyBorder="1" applyAlignment="1" applyProtection="1">
      <alignment horizontal="left" vertical="center" wrapText="1" indent="9"/>
      <protection locked="0"/>
    </xf>
    <xf numFmtId="0" fontId="16" fillId="20" borderId="1" xfId="0" applyFont="1" applyFill="1" applyBorder="1" applyAlignment="1">
      <alignment horizontal="right" vertical="center" wrapText="1" indent="1"/>
    </xf>
    <xf numFmtId="0" fontId="16" fillId="20" borderId="2" xfId="0" applyFont="1" applyFill="1" applyBorder="1" applyAlignment="1">
      <alignment horizontal="right" vertical="center" wrapText="1" indent="1"/>
    </xf>
    <xf numFmtId="0" fontId="16" fillId="20" borderId="3" xfId="0" applyFont="1" applyFill="1" applyBorder="1" applyAlignment="1">
      <alignment horizontal="right" vertical="center" wrapText="1" indent="1"/>
    </xf>
    <xf numFmtId="0" fontId="0" fillId="20" borderId="10" xfId="0" applyFill="1" applyBorder="1" applyAlignment="1">
      <alignment horizontal="center" vertical="top" wrapText="1"/>
    </xf>
    <xf numFmtId="0" fontId="0" fillId="20" borderId="11" xfId="0" applyFill="1" applyBorder="1" applyAlignment="1">
      <alignment horizontal="center" vertical="top" wrapText="1"/>
    </xf>
    <xf numFmtId="0" fontId="0" fillId="20" borderId="2" xfId="0" applyFill="1" applyBorder="1" applyAlignment="1">
      <alignment horizontal="center" vertical="top" wrapText="1"/>
    </xf>
    <xf numFmtId="0" fontId="0" fillId="20" borderId="3" xfId="0" applyFill="1" applyBorder="1" applyAlignment="1">
      <alignment horizontal="center" vertical="top" wrapText="1"/>
    </xf>
    <xf numFmtId="0" fontId="16" fillId="20" borderId="1" xfId="0" applyFont="1" applyFill="1" applyBorder="1" applyAlignment="1" applyProtection="1">
      <alignment horizontal="left" vertical="center" wrapText="1" indent="2"/>
      <protection locked="0"/>
    </xf>
    <xf numFmtId="0" fontId="16" fillId="20" borderId="2" xfId="0" applyFont="1" applyFill="1" applyBorder="1" applyAlignment="1" applyProtection="1">
      <alignment horizontal="left" vertical="center" wrapText="1" indent="2"/>
      <protection locked="0"/>
    </xf>
    <xf numFmtId="0" fontId="16" fillId="20" borderId="3" xfId="0" applyFont="1" applyFill="1" applyBorder="1" applyAlignment="1" applyProtection="1">
      <alignment horizontal="left" vertical="center" wrapText="1" indent="2"/>
      <protection locked="0"/>
    </xf>
    <xf numFmtId="0" fontId="4" fillId="10" borderId="1" xfId="0" applyFont="1" applyFill="1" applyBorder="1" applyAlignment="1" applyProtection="1">
      <alignment horizontal="left" vertical="center" wrapText="1" indent="3"/>
      <protection locked="0"/>
    </xf>
    <xf numFmtId="0" fontId="4" fillId="10" borderId="2" xfId="0" applyFont="1" applyFill="1" applyBorder="1" applyAlignment="1" applyProtection="1">
      <alignment horizontal="left" vertical="center" wrapText="1" indent="3"/>
      <protection locked="0"/>
    </xf>
    <xf numFmtId="0" fontId="4" fillId="10" borderId="3" xfId="0" applyFont="1" applyFill="1" applyBorder="1" applyAlignment="1" applyProtection="1">
      <alignment horizontal="left" vertical="center" wrapText="1" indent="3"/>
      <protection locked="0"/>
    </xf>
    <xf numFmtId="0" fontId="0" fillId="20" borderId="10" xfId="0" applyFill="1" applyBorder="1" applyAlignment="1" applyProtection="1">
      <alignment horizontal="center" vertical="top" wrapText="1"/>
      <protection locked="0"/>
    </xf>
    <xf numFmtId="0" fontId="0" fillId="20" borderId="11" xfId="0" applyFill="1" applyBorder="1" applyAlignment="1" applyProtection="1">
      <alignment horizontal="center" vertical="top" wrapText="1"/>
      <protection locked="0"/>
    </xf>
    <xf numFmtId="0" fontId="0" fillId="20" borderId="2" xfId="0" applyFill="1" applyBorder="1" applyAlignment="1" applyProtection="1">
      <alignment horizontal="center" vertical="top" wrapText="1"/>
      <protection locked="0"/>
    </xf>
    <xf numFmtId="0" fontId="0" fillId="20" borderId="3" xfId="0" applyFill="1" applyBorder="1" applyAlignment="1" applyProtection="1">
      <alignment horizontal="center" vertical="top" wrapText="1"/>
      <protection locked="0"/>
    </xf>
    <xf numFmtId="1" fontId="1" fillId="13" borderId="1" xfId="0" applyNumberFormat="1" applyFont="1" applyFill="1" applyBorder="1" applyAlignment="1">
      <alignment horizontal="center" vertical="center" wrapText="1"/>
    </xf>
    <xf numFmtId="1" fontId="1" fillId="13" borderId="2" xfId="0" applyNumberFormat="1" applyFont="1" applyFill="1" applyBorder="1" applyAlignment="1">
      <alignment horizontal="center" vertical="center" wrapText="1"/>
    </xf>
    <xf numFmtId="1" fontId="1" fillId="13" borderId="3" xfId="0" applyNumberFormat="1" applyFont="1" applyFill="1" applyBorder="1" applyAlignment="1">
      <alignment horizontal="center" vertical="center" wrapText="1"/>
    </xf>
    <xf numFmtId="3" fontId="44" fillId="9" borderId="1" xfId="0" applyNumberFormat="1" applyFont="1" applyFill="1" applyBorder="1" applyAlignment="1" applyProtection="1">
      <alignment horizontal="center" vertical="center" wrapText="1"/>
      <protection locked="0"/>
    </xf>
    <xf numFmtId="3" fontId="44" fillId="9" borderId="2" xfId="0" applyNumberFormat="1" applyFont="1" applyFill="1" applyBorder="1" applyAlignment="1" applyProtection="1">
      <alignment horizontal="center" vertical="center" wrapText="1"/>
      <protection locked="0"/>
    </xf>
    <xf numFmtId="3" fontId="44" fillId="9" borderId="3" xfId="0" applyNumberFormat="1" applyFont="1" applyFill="1" applyBorder="1" applyAlignment="1" applyProtection="1">
      <alignment horizontal="center" vertical="center" wrapText="1"/>
      <protection locked="0"/>
    </xf>
    <xf numFmtId="0" fontId="45" fillId="8" borderId="1" xfId="0" applyFont="1" applyFill="1" applyBorder="1" applyAlignment="1">
      <alignment horizontal="left" vertical="top" wrapText="1" indent="2"/>
    </xf>
    <xf numFmtId="0" fontId="45" fillId="8" borderId="2" xfId="0" applyFont="1" applyFill="1" applyBorder="1" applyAlignment="1">
      <alignment horizontal="left" vertical="top" wrapText="1" indent="2"/>
    </xf>
    <xf numFmtId="0" fontId="45" fillId="8" borderId="3" xfId="0" applyFont="1" applyFill="1" applyBorder="1" applyAlignment="1">
      <alignment horizontal="left" vertical="top" wrapText="1" indent="2"/>
    </xf>
    <xf numFmtId="0" fontId="8" fillId="10" borderId="1" xfId="0" applyFont="1" applyFill="1" applyBorder="1" applyAlignment="1">
      <alignment horizontal="left" vertical="top" wrapText="1" indent="5"/>
    </xf>
    <xf numFmtId="0" fontId="8" fillId="10" borderId="2" xfId="0" applyFont="1" applyFill="1" applyBorder="1" applyAlignment="1">
      <alignment horizontal="left" vertical="top" wrapText="1" indent="5"/>
    </xf>
    <xf numFmtId="0" fontId="8" fillId="10" borderId="3" xfId="0" applyFont="1" applyFill="1" applyBorder="1" applyAlignment="1">
      <alignment horizontal="left" vertical="top" wrapText="1" indent="5"/>
    </xf>
    <xf numFmtId="0" fontId="8" fillId="10" borderId="1" xfId="0" applyFont="1" applyFill="1" applyBorder="1" applyAlignment="1">
      <alignment horizontal="left" vertical="top" wrapText="1" indent="3"/>
    </xf>
    <xf numFmtId="0" fontId="8" fillId="10" borderId="2" xfId="0" applyFont="1" applyFill="1" applyBorder="1" applyAlignment="1">
      <alignment horizontal="left" vertical="top" wrapText="1" indent="3"/>
    </xf>
    <xf numFmtId="0" fontId="8" fillId="10" borderId="3" xfId="0" applyFont="1" applyFill="1" applyBorder="1" applyAlignment="1">
      <alignment horizontal="left" vertical="top" wrapText="1" indent="3"/>
    </xf>
    <xf numFmtId="0" fontId="5" fillId="10" borderId="1" xfId="0" applyFont="1" applyFill="1" applyBorder="1" applyAlignment="1">
      <alignment horizontal="left" vertical="top" wrapText="1" indent="2"/>
    </xf>
    <xf numFmtId="0" fontId="8" fillId="10" borderId="2" xfId="0" applyFont="1" applyFill="1" applyBorder="1" applyAlignment="1">
      <alignment horizontal="left" vertical="top" wrapText="1" indent="2"/>
    </xf>
    <xf numFmtId="0" fontId="8" fillId="10" borderId="3" xfId="0" applyFont="1" applyFill="1" applyBorder="1" applyAlignment="1">
      <alignment horizontal="left" vertical="top" wrapText="1" indent="2"/>
    </xf>
    <xf numFmtId="6" fontId="0" fillId="9" borderId="1" xfId="0" applyNumberFormat="1" applyFill="1" applyBorder="1" applyAlignment="1" applyProtection="1">
      <alignment horizontal="left" vertical="top" wrapText="1"/>
      <protection locked="0"/>
    </xf>
    <xf numFmtId="3" fontId="1" fillId="7" borderId="1" xfId="0" applyNumberFormat="1" applyFont="1" applyFill="1" applyBorder="1" applyAlignment="1">
      <alignment horizontal="center" vertical="center" wrapText="1"/>
    </xf>
    <xf numFmtId="3" fontId="1" fillId="7" borderId="2" xfId="0" applyNumberFormat="1" applyFont="1" applyFill="1" applyBorder="1" applyAlignment="1">
      <alignment horizontal="center" vertical="center" wrapText="1"/>
    </xf>
    <xf numFmtId="3" fontId="1" fillId="7" borderId="3" xfId="0" applyNumberFormat="1" applyFont="1" applyFill="1" applyBorder="1" applyAlignment="1">
      <alignment horizontal="center" vertical="center" wrapText="1"/>
    </xf>
    <xf numFmtId="3" fontId="44" fillId="7" borderId="2" xfId="0" applyNumberFormat="1" applyFont="1" applyFill="1" applyBorder="1" applyAlignment="1">
      <alignment horizontal="center" vertical="center" wrapText="1"/>
    </xf>
    <xf numFmtId="3" fontId="44" fillId="7" borderId="3" xfId="0" applyNumberFormat="1" applyFont="1" applyFill="1" applyBorder="1" applyAlignment="1">
      <alignment horizontal="center" vertical="center" wrapText="1"/>
    </xf>
    <xf numFmtId="0" fontId="0" fillId="7" borderId="0" xfId="0" applyFill="1" applyAlignment="1" applyProtection="1">
      <alignment horizontal="left" vertical="top" wrapText="1" indent="1"/>
      <protection locked="0"/>
    </xf>
    <xf numFmtId="3" fontId="0" fillId="8" borderId="1" xfId="0" applyNumberFormat="1" applyFill="1" applyBorder="1" applyAlignment="1" applyProtection="1">
      <alignment horizontal="center" vertical="center" wrapText="1"/>
      <protection locked="0"/>
    </xf>
    <xf numFmtId="3" fontId="0" fillId="8" borderId="2" xfId="0" applyNumberFormat="1" applyFill="1" applyBorder="1" applyAlignment="1" applyProtection="1">
      <alignment horizontal="center" vertical="center" wrapText="1"/>
      <protection locked="0"/>
    </xf>
    <xf numFmtId="3" fontId="0" fillId="8" borderId="3" xfId="0" applyNumberFormat="1" applyFill="1" applyBorder="1" applyAlignment="1" applyProtection="1">
      <alignment horizontal="center" vertical="center" wrapText="1"/>
      <protection locked="0"/>
    </xf>
    <xf numFmtId="0" fontId="0" fillId="11" borderId="15" xfId="0" applyFill="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34" fillId="10" borderId="1" xfId="0" applyFont="1" applyFill="1" applyBorder="1" applyAlignment="1">
      <alignment horizontal="center" vertical="center" wrapText="1"/>
    </xf>
    <xf numFmtId="0" fontId="34" fillId="10" borderId="2" xfId="0" applyFont="1" applyFill="1" applyBorder="1" applyAlignment="1">
      <alignment horizontal="center" wrapText="1"/>
    </xf>
    <xf numFmtId="0" fontId="34" fillId="10" borderId="3" xfId="0" applyFont="1" applyFill="1" applyBorder="1" applyAlignment="1">
      <alignment horizontal="center" wrapText="1"/>
    </xf>
    <xf numFmtId="0" fontId="11" fillId="0" borderId="9" xfId="0" applyFont="1" applyBorder="1" applyAlignment="1">
      <alignment horizontal="left" vertical="top" wrapText="1" indent="1"/>
    </xf>
    <xf numFmtId="0" fontId="4" fillId="0" borderId="8" xfId="0" applyFont="1" applyBorder="1" applyAlignment="1">
      <alignment horizontal="left" vertical="center" wrapText="1"/>
    </xf>
    <xf numFmtId="0" fontId="11" fillId="0" borderId="2" xfId="0" applyFont="1" applyBorder="1" applyAlignment="1">
      <alignment horizontal="left" vertical="top" wrapText="1"/>
    </xf>
    <xf numFmtId="0" fontId="4" fillId="10" borderId="1" xfId="0" applyFont="1" applyFill="1" applyBorder="1" applyAlignment="1" applyProtection="1">
      <alignment horizontal="left" vertical="center" wrapText="1" indent="8"/>
      <protection locked="0"/>
    </xf>
    <xf numFmtId="0" fontId="4" fillId="10" borderId="2" xfId="0" applyFont="1" applyFill="1" applyBorder="1" applyAlignment="1" applyProtection="1">
      <alignment horizontal="left" vertical="center" wrapText="1" indent="8"/>
      <protection locked="0"/>
    </xf>
    <xf numFmtId="0" fontId="4" fillId="10" borderId="3" xfId="0" applyFont="1" applyFill="1" applyBorder="1" applyAlignment="1" applyProtection="1">
      <alignment horizontal="left" vertical="center" wrapText="1" indent="8"/>
      <protection locked="0"/>
    </xf>
    <xf numFmtId="0" fontId="5" fillId="10" borderId="10" xfId="0" applyFont="1" applyFill="1" applyBorder="1" applyAlignment="1">
      <alignment horizontal="center" vertical="center" wrapText="1"/>
    </xf>
    <xf numFmtId="0" fontId="0" fillId="10" borderId="11" xfId="0" applyFill="1" applyBorder="1" applyAlignment="1">
      <alignment horizontal="center" vertical="center" wrapText="1"/>
    </xf>
    <xf numFmtId="0" fontId="16" fillId="20" borderId="1" xfId="0" applyFont="1" applyFill="1" applyBorder="1" applyAlignment="1">
      <alignment horizontal="left" vertical="center" wrapText="1"/>
    </xf>
    <xf numFmtId="0" fontId="16" fillId="20" borderId="2" xfId="0" applyFont="1" applyFill="1" applyBorder="1" applyAlignment="1">
      <alignment horizontal="left" vertical="center" wrapText="1"/>
    </xf>
    <xf numFmtId="0" fontId="16" fillId="20" borderId="3"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3" xfId="0" applyFill="1" applyBorder="1" applyAlignment="1">
      <alignment horizontal="left" vertical="center" wrapText="1"/>
    </xf>
    <xf numFmtId="0" fontId="4" fillId="10" borderId="1" xfId="0" applyFont="1" applyFill="1" applyBorder="1" applyAlignment="1" applyProtection="1">
      <alignment horizontal="left" vertical="center" wrapText="1" indent="11"/>
      <protection locked="0"/>
    </xf>
    <xf numFmtId="0" fontId="4" fillId="10" borderId="2" xfId="0" applyFont="1" applyFill="1" applyBorder="1" applyAlignment="1" applyProtection="1">
      <alignment horizontal="left" vertical="center" wrapText="1" indent="11"/>
      <protection locked="0"/>
    </xf>
    <xf numFmtId="0" fontId="4" fillId="10" borderId="3" xfId="0" applyFont="1" applyFill="1" applyBorder="1" applyAlignment="1" applyProtection="1">
      <alignment horizontal="left" vertical="center" wrapText="1" indent="11"/>
      <protection locked="0"/>
    </xf>
    <xf numFmtId="0" fontId="29" fillId="10" borderId="1" xfId="0" applyFont="1" applyFill="1" applyBorder="1" applyAlignment="1">
      <alignment horizontal="left" vertical="center" wrapText="1" indent="8"/>
    </xf>
    <xf numFmtId="0" fontId="34" fillId="10" borderId="2" xfId="0" applyFont="1" applyFill="1" applyBorder="1" applyAlignment="1">
      <alignment horizontal="left" vertical="center" wrapText="1" indent="8"/>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5" fillId="10" borderId="1" xfId="0" applyFont="1" applyFill="1" applyBorder="1" applyAlignment="1">
      <alignment horizontal="left" vertical="center" wrapText="1" indent="11"/>
    </xf>
    <xf numFmtId="0" fontId="0" fillId="10" borderId="2" xfId="0" applyFill="1" applyBorder="1" applyAlignment="1">
      <alignment horizontal="left" vertical="center" wrapText="1" indent="11"/>
    </xf>
    <xf numFmtId="0" fontId="11" fillId="0" borderId="2" xfId="0" applyFont="1" applyBorder="1" applyAlignment="1">
      <alignment horizontal="left" vertical="top" wrapText="1" indent="1"/>
    </xf>
    <xf numFmtId="0" fontId="11" fillId="0" borderId="3" xfId="0" applyFont="1" applyBorder="1" applyAlignment="1">
      <alignment horizontal="left" vertical="top" wrapText="1" indent="1"/>
    </xf>
    <xf numFmtId="0" fontId="35" fillId="0" borderId="0" xfId="0" applyFont="1" applyAlignment="1">
      <alignment horizontal="center" vertical="center"/>
    </xf>
    <xf numFmtId="0" fontId="35" fillId="0" borderId="22" xfId="0" applyFont="1" applyBorder="1" applyAlignment="1">
      <alignment horizontal="center" vertical="center"/>
    </xf>
    <xf numFmtId="0" fontId="35" fillId="0" borderId="0" xfId="0" applyFont="1" applyAlignment="1">
      <alignment wrapText="1"/>
    </xf>
    <xf numFmtId="0" fontId="35" fillId="0" borderId="22" xfId="0" applyFont="1" applyBorder="1" applyAlignment="1">
      <alignment wrapText="1"/>
    </xf>
    <xf numFmtId="0" fontId="42" fillId="7" borderId="0" xfId="0" applyFont="1" applyFill="1" applyAlignment="1">
      <alignment horizontal="left" vertical="top" wrapText="1"/>
    </xf>
    <xf numFmtId="0" fontId="43" fillId="9" borderId="22" xfId="0" applyFont="1" applyFill="1" applyBorder="1" applyAlignment="1">
      <alignment horizontal="center" vertical="center" wrapText="1"/>
    </xf>
    <xf numFmtId="0" fontId="37" fillId="7" borderId="24" xfId="0" applyFont="1" applyFill="1" applyBorder="1" applyAlignment="1">
      <alignment horizontal="center" vertical="center"/>
    </xf>
    <xf numFmtId="0" fontId="37" fillId="7" borderId="25" xfId="0" applyFont="1" applyFill="1" applyBorder="1" applyAlignment="1">
      <alignment horizontal="center" vertical="center"/>
    </xf>
    <xf numFmtId="0" fontId="37" fillId="7" borderId="26" xfId="0" applyFont="1" applyFill="1" applyBorder="1" applyAlignment="1">
      <alignment horizontal="center" vertical="center"/>
    </xf>
    <xf numFmtId="0" fontId="37" fillId="7" borderId="27" xfId="0" applyFont="1" applyFill="1" applyBorder="1" applyAlignment="1">
      <alignment horizontal="center" vertical="center"/>
    </xf>
    <xf numFmtId="0" fontId="37" fillId="7" borderId="22" xfId="0" applyFont="1" applyFill="1" applyBorder="1" applyAlignment="1">
      <alignment horizontal="center" vertical="center"/>
    </xf>
    <xf numFmtId="0" fontId="37" fillId="7" borderId="28" xfId="0" applyFont="1" applyFill="1" applyBorder="1" applyAlignment="1">
      <alignment horizontal="center" vertical="center"/>
    </xf>
    <xf numFmtId="0" fontId="39" fillId="15" borderId="25" xfId="0" applyFont="1" applyFill="1" applyBorder="1" applyAlignment="1">
      <alignment horizontal="center" vertical="center" wrapText="1"/>
    </xf>
    <xf numFmtId="0" fontId="39" fillId="15" borderId="26" xfId="0" applyFont="1" applyFill="1" applyBorder="1" applyAlignment="1">
      <alignment horizontal="center" vertical="center" wrapText="1"/>
    </xf>
    <xf numFmtId="0" fontId="39" fillId="15" borderId="0" xfId="0" applyFont="1" applyFill="1" applyAlignment="1">
      <alignment horizontal="center" vertical="center" wrapText="1"/>
    </xf>
    <xf numFmtId="0" fontId="39" fillId="15" borderId="30" xfId="0" applyFont="1" applyFill="1" applyBorder="1" applyAlignment="1">
      <alignment horizontal="center" vertical="center" wrapText="1"/>
    </xf>
    <xf numFmtId="0" fontId="40" fillId="9" borderId="13" xfId="0" applyFont="1" applyFill="1" applyBorder="1" applyAlignment="1" applyProtection="1">
      <alignment horizontal="center"/>
      <protection locked="0"/>
    </xf>
    <xf numFmtId="0" fontId="40" fillId="9" borderId="15" xfId="0" applyFont="1" applyFill="1" applyBorder="1" applyAlignment="1" applyProtection="1">
      <alignment horizontal="center"/>
      <protection locked="0"/>
    </xf>
    <xf numFmtId="0" fontId="39" fillId="8" borderId="13" xfId="0" applyFont="1" applyFill="1" applyBorder="1" applyAlignment="1">
      <alignment horizontal="center"/>
    </xf>
    <xf numFmtId="0" fontId="39" fillId="8" borderId="14" xfId="0" applyFont="1" applyFill="1" applyBorder="1" applyAlignment="1">
      <alignment horizontal="center"/>
    </xf>
    <xf numFmtId="0" fontId="39" fillId="8" borderId="31" xfId="0" applyFont="1" applyFill="1" applyBorder="1" applyAlignment="1">
      <alignment horizontal="center"/>
    </xf>
    <xf numFmtId="0" fontId="41" fillId="7" borderId="36" xfId="0" applyFont="1" applyFill="1" applyBorder="1" applyAlignment="1">
      <alignment horizontal="center" wrapText="1"/>
    </xf>
    <xf numFmtId="0" fontId="0" fillId="7" borderId="39" xfId="0" applyFill="1" applyBorder="1" applyAlignment="1">
      <alignment horizontal="center" wrapText="1"/>
    </xf>
    <xf numFmtId="0" fontId="39" fillId="8" borderId="37" xfId="0" applyFont="1" applyFill="1" applyBorder="1" applyAlignment="1">
      <alignment horizontal="center"/>
    </xf>
    <xf numFmtId="0" fontId="39" fillId="8" borderId="20" xfId="0" applyFont="1" applyFill="1" applyBorder="1" applyAlignment="1">
      <alignment horizontal="center"/>
    </xf>
    <xf numFmtId="0" fontId="39" fillId="8" borderId="38" xfId="0" applyFont="1" applyFill="1" applyBorder="1" applyAlignment="1">
      <alignment horizontal="center"/>
    </xf>
    <xf numFmtId="0" fontId="39" fillId="17" borderId="25" xfId="0" applyFont="1" applyFill="1" applyBorder="1" applyAlignment="1">
      <alignment horizontal="center" vertical="center" wrapText="1"/>
    </xf>
    <xf numFmtId="0" fontId="39" fillId="17" borderId="26" xfId="0" applyFont="1" applyFill="1" applyBorder="1" applyAlignment="1">
      <alignment horizontal="center" vertical="center" wrapText="1"/>
    </xf>
    <xf numFmtId="0" fontId="39" fillId="17" borderId="0" xfId="0" applyFont="1" applyFill="1" applyAlignment="1">
      <alignment horizontal="center" vertical="center" wrapText="1"/>
    </xf>
    <xf numFmtId="0" fontId="39" fillId="17" borderId="30" xfId="0" applyFont="1" applyFill="1" applyBorder="1" applyAlignment="1">
      <alignment horizontal="center" vertical="center" wrapText="1"/>
    </xf>
    <xf numFmtId="0" fontId="40" fillId="7" borderId="18" xfId="0" applyFont="1" applyFill="1" applyBorder="1" applyAlignment="1">
      <alignment horizontal="center"/>
    </xf>
    <xf numFmtId="0" fontId="40" fillId="7" borderId="19" xfId="0" applyFont="1" applyFill="1" applyBorder="1" applyAlignment="1">
      <alignment horizontal="center"/>
    </xf>
    <xf numFmtId="0" fontId="0" fillId="0" borderId="0" xfId="0" applyAlignment="1">
      <alignment horizontal="left" vertical="center"/>
    </xf>
    <xf numFmtId="0" fontId="0" fillId="0" borderId="0" xfId="0" applyAlignment="1" applyProtection="1">
      <alignment horizontal="left" vertical="center"/>
      <protection locked="0"/>
    </xf>
    <xf numFmtId="14" fontId="0" fillId="0" borderId="0" xfId="0" applyNumberFormat="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D5B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25</xdr:row>
          <xdr:rowOff>57150</xdr:rowOff>
        </xdr:from>
        <xdr:to>
          <xdr:col>3</xdr:col>
          <xdr:colOff>47625</xdr:colOff>
          <xdr:row>25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66675</xdr:rowOff>
        </xdr:from>
        <xdr:to>
          <xdr:col>3</xdr:col>
          <xdr:colOff>38100</xdr:colOff>
          <xdr:row>27</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47625</xdr:rowOff>
        </xdr:from>
        <xdr:to>
          <xdr:col>3</xdr:col>
          <xdr:colOff>9525</xdr:colOff>
          <xdr:row>29</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38100</xdr:rowOff>
        </xdr:from>
        <xdr:to>
          <xdr:col>3</xdr:col>
          <xdr:colOff>9525</xdr:colOff>
          <xdr:row>31</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57150</xdr:rowOff>
        </xdr:from>
        <xdr:to>
          <xdr:col>21</xdr:col>
          <xdr:colOff>238125</xdr:colOff>
          <xdr:row>25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66675</xdr:rowOff>
        </xdr:from>
        <xdr:to>
          <xdr:col>21</xdr:col>
          <xdr:colOff>238125</xdr:colOff>
          <xdr:row>27</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76200</xdr:rowOff>
        </xdr:from>
        <xdr:to>
          <xdr:col>21</xdr:col>
          <xdr:colOff>219075</xdr:colOff>
          <xdr:row>29</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57150</xdr:rowOff>
        </xdr:from>
        <xdr:to>
          <xdr:col>21</xdr:col>
          <xdr:colOff>238125</xdr:colOff>
          <xdr:row>31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952500</xdr:rowOff>
        </xdr:from>
        <xdr:to>
          <xdr:col>9</xdr:col>
          <xdr:colOff>28575</xdr:colOff>
          <xdr:row>18</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xdr:row>
          <xdr:rowOff>0</xdr:rowOff>
        </xdr:from>
        <xdr:to>
          <xdr:col>11</xdr:col>
          <xdr:colOff>381000</xdr:colOff>
          <xdr:row>18</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962025</xdr:rowOff>
        </xdr:from>
        <xdr:to>
          <xdr:col>19</xdr:col>
          <xdr:colOff>28575</xdr:colOff>
          <xdr:row>18</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18</xdr:row>
          <xdr:rowOff>9525</xdr:rowOff>
        </xdr:from>
        <xdr:to>
          <xdr:col>25</xdr:col>
          <xdr:colOff>76200</xdr:colOff>
          <xdr:row>18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190500</xdr:rowOff>
        </xdr:from>
        <xdr:to>
          <xdr:col>8</xdr:col>
          <xdr:colOff>47625</xdr:colOff>
          <xdr:row>18</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18</xdr:row>
          <xdr:rowOff>190500</xdr:rowOff>
        </xdr:from>
        <xdr:to>
          <xdr:col>11</xdr:col>
          <xdr:colOff>28575</xdr:colOff>
          <xdr:row>18</xdr:row>
          <xdr:rowOff>409575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314325</xdr:colOff>
          <xdr:row>5</xdr:row>
          <xdr:rowOff>0</xdr:rowOff>
        </xdr:from>
        <xdr:to>
          <xdr:col>29</xdr:col>
          <xdr:colOff>66675</xdr:colOff>
          <xdr:row>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323850</xdr:colOff>
          <xdr:row>6</xdr:row>
          <xdr:rowOff>0</xdr:rowOff>
        </xdr:from>
        <xdr:to>
          <xdr:col>28</xdr:col>
          <xdr:colOff>523875</xdr:colOff>
          <xdr:row>6</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323850</xdr:colOff>
          <xdr:row>6</xdr:row>
          <xdr:rowOff>0</xdr:rowOff>
        </xdr:from>
        <xdr:to>
          <xdr:col>29</xdr:col>
          <xdr:colOff>38100</xdr:colOff>
          <xdr:row>6</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323850</xdr:colOff>
          <xdr:row>6</xdr:row>
          <xdr:rowOff>0</xdr:rowOff>
        </xdr:from>
        <xdr:to>
          <xdr:col>29</xdr:col>
          <xdr:colOff>47625</xdr:colOff>
          <xdr:row>6</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38</xdr:row>
          <xdr:rowOff>190500</xdr:rowOff>
        </xdr:from>
        <xdr:to>
          <xdr:col>4</xdr:col>
          <xdr:colOff>19050</xdr:colOff>
          <xdr:row>39</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36</xdr:row>
          <xdr:rowOff>466725</xdr:rowOff>
        </xdr:from>
        <xdr:to>
          <xdr:col>8</xdr:col>
          <xdr:colOff>19050</xdr:colOff>
          <xdr:row>37</xdr:row>
          <xdr:rowOff>200025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38</xdr:row>
          <xdr:rowOff>190500</xdr:rowOff>
        </xdr:from>
        <xdr:to>
          <xdr:col>7</xdr:col>
          <xdr:colOff>57150</xdr:colOff>
          <xdr:row>39</xdr:row>
          <xdr:rowOff>200025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41</xdr:row>
          <xdr:rowOff>190500</xdr:rowOff>
        </xdr:from>
        <xdr:to>
          <xdr:col>8</xdr:col>
          <xdr:colOff>9525</xdr:colOff>
          <xdr:row>42</xdr:row>
          <xdr:rowOff>200024</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466725</xdr:rowOff>
        </xdr:from>
        <xdr:to>
          <xdr:col>30</xdr:col>
          <xdr:colOff>247650</xdr:colOff>
          <xdr:row>37</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180975</xdr:rowOff>
        </xdr:from>
        <xdr:to>
          <xdr:col>30</xdr:col>
          <xdr:colOff>219075</xdr:colOff>
          <xdr:row>38</xdr:row>
          <xdr:rowOff>171449</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142875</xdr:rowOff>
        </xdr:from>
        <xdr:to>
          <xdr:col>30</xdr:col>
          <xdr:colOff>219075</xdr:colOff>
          <xdr:row>39</xdr:row>
          <xdr:rowOff>152400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123825</xdr:rowOff>
        </xdr:from>
        <xdr:to>
          <xdr:col>30</xdr:col>
          <xdr:colOff>228600</xdr:colOff>
          <xdr:row>40</xdr:row>
          <xdr:rowOff>104776</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95250</xdr:rowOff>
        </xdr:from>
        <xdr:to>
          <xdr:col>30</xdr:col>
          <xdr:colOff>209550</xdr:colOff>
          <xdr:row>41</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76200</xdr:rowOff>
        </xdr:from>
        <xdr:to>
          <xdr:col>30</xdr:col>
          <xdr:colOff>209550</xdr:colOff>
          <xdr:row>42</xdr:row>
          <xdr:rowOff>85724</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44</xdr:row>
          <xdr:rowOff>1066800</xdr:rowOff>
        </xdr:from>
        <xdr:to>
          <xdr:col>8</xdr:col>
          <xdr:colOff>9525</xdr:colOff>
          <xdr:row>45</xdr:row>
          <xdr:rowOff>209551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0</xdr:rowOff>
        </xdr:from>
        <xdr:to>
          <xdr:col>30</xdr:col>
          <xdr:colOff>209550</xdr:colOff>
          <xdr:row>44</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180975</xdr:rowOff>
        </xdr:from>
        <xdr:to>
          <xdr:col>30</xdr:col>
          <xdr:colOff>219075</xdr:colOff>
          <xdr:row>44</xdr:row>
          <xdr:rowOff>400050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381000</xdr:rowOff>
        </xdr:from>
        <xdr:to>
          <xdr:col>30</xdr:col>
          <xdr:colOff>209550</xdr:colOff>
          <xdr:row>44</xdr:row>
          <xdr:rowOff>581025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561975</xdr:rowOff>
        </xdr:from>
        <xdr:to>
          <xdr:col>30</xdr:col>
          <xdr:colOff>247650</xdr:colOff>
          <xdr:row>44</xdr:row>
          <xdr:rowOff>781050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752475</xdr:rowOff>
        </xdr:from>
        <xdr:to>
          <xdr:col>30</xdr:col>
          <xdr:colOff>238125</xdr:colOff>
          <xdr:row>44</xdr:row>
          <xdr:rowOff>971550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942975</xdr:rowOff>
        </xdr:from>
        <xdr:to>
          <xdr:col>30</xdr:col>
          <xdr:colOff>228600</xdr:colOff>
          <xdr:row>45</xdr:row>
          <xdr:rowOff>76201</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47625</xdr:rowOff>
        </xdr:from>
        <xdr:to>
          <xdr:col>30</xdr:col>
          <xdr:colOff>209550</xdr:colOff>
          <xdr:row>45</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47</xdr:row>
          <xdr:rowOff>0</xdr:rowOff>
        </xdr:from>
        <xdr:to>
          <xdr:col>8</xdr:col>
          <xdr:colOff>19050</xdr:colOff>
          <xdr:row>47</xdr:row>
          <xdr:rowOff>219075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49</xdr:row>
          <xdr:rowOff>95250</xdr:rowOff>
        </xdr:from>
        <xdr:to>
          <xdr:col>8</xdr:col>
          <xdr:colOff>9525</xdr:colOff>
          <xdr:row>51</xdr:row>
          <xdr:rowOff>76201</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53</xdr:row>
          <xdr:rowOff>190500</xdr:rowOff>
        </xdr:from>
        <xdr:to>
          <xdr:col>8</xdr:col>
          <xdr:colOff>9525</xdr:colOff>
          <xdr:row>55</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56</xdr:row>
          <xdr:rowOff>200025</xdr:rowOff>
        </xdr:from>
        <xdr:to>
          <xdr:col>8</xdr:col>
          <xdr:colOff>28575</xdr:colOff>
          <xdr:row>57</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57</xdr:row>
          <xdr:rowOff>533400</xdr:rowOff>
        </xdr:from>
        <xdr:to>
          <xdr:col>8</xdr:col>
          <xdr:colOff>9525</xdr:colOff>
          <xdr:row>59</xdr:row>
          <xdr:rowOff>123825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56</xdr:row>
          <xdr:rowOff>209550</xdr:rowOff>
        </xdr:from>
        <xdr:to>
          <xdr:col>4</xdr:col>
          <xdr:colOff>19050</xdr:colOff>
          <xdr:row>57</xdr:row>
          <xdr:rowOff>209550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9525</xdr:rowOff>
        </xdr:from>
        <xdr:to>
          <xdr:col>30</xdr:col>
          <xdr:colOff>238125</xdr:colOff>
          <xdr:row>47</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238125</xdr:rowOff>
        </xdr:from>
        <xdr:to>
          <xdr:col>30</xdr:col>
          <xdr:colOff>219075</xdr:colOff>
          <xdr:row>48</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48</xdr:row>
          <xdr:rowOff>219075</xdr:rowOff>
        </xdr:from>
        <xdr:to>
          <xdr:col>30</xdr:col>
          <xdr:colOff>238125</xdr:colOff>
          <xdr:row>50</xdr:row>
          <xdr:rowOff>95250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0</xdr:rowOff>
        </xdr:from>
        <xdr:to>
          <xdr:col>30</xdr:col>
          <xdr:colOff>228600</xdr:colOff>
          <xdr:row>51</xdr:row>
          <xdr:rowOff>209550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0</xdr:rowOff>
        </xdr:from>
        <xdr:to>
          <xdr:col>30</xdr:col>
          <xdr:colOff>209550</xdr:colOff>
          <xdr:row>53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219075</xdr:rowOff>
        </xdr:from>
        <xdr:to>
          <xdr:col>30</xdr:col>
          <xdr:colOff>219075</xdr:colOff>
          <xdr:row>54</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142875</xdr:rowOff>
        </xdr:from>
        <xdr:to>
          <xdr:col>30</xdr:col>
          <xdr:colOff>190500</xdr:colOff>
          <xdr:row>55</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200025</xdr:rowOff>
        </xdr:from>
        <xdr:to>
          <xdr:col>30</xdr:col>
          <xdr:colOff>228600</xdr:colOff>
          <xdr:row>56</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9525</xdr:rowOff>
        </xdr:from>
        <xdr:to>
          <xdr:col>30</xdr:col>
          <xdr:colOff>200025</xdr:colOff>
          <xdr:row>57</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57</xdr:row>
          <xdr:rowOff>190500</xdr:rowOff>
        </xdr:from>
        <xdr:to>
          <xdr:col>30</xdr:col>
          <xdr:colOff>200025</xdr:colOff>
          <xdr:row>57</xdr:row>
          <xdr:rowOff>400050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58</xdr:row>
          <xdr:rowOff>76200</xdr:rowOff>
        </xdr:from>
        <xdr:to>
          <xdr:col>30</xdr:col>
          <xdr:colOff>200025</xdr:colOff>
          <xdr:row>60</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209550</xdr:rowOff>
        </xdr:from>
        <xdr:to>
          <xdr:col>30</xdr:col>
          <xdr:colOff>219075</xdr:colOff>
          <xdr:row>60</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219075</xdr:rowOff>
        </xdr:from>
        <xdr:to>
          <xdr:col>30</xdr:col>
          <xdr:colOff>247650</xdr:colOff>
          <xdr:row>62</xdr:row>
          <xdr:rowOff>104776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63</xdr:row>
          <xdr:rowOff>0</xdr:rowOff>
        </xdr:from>
        <xdr:to>
          <xdr:col>30</xdr:col>
          <xdr:colOff>219075</xdr:colOff>
          <xdr:row>64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63</xdr:row>
          <xdr:rowOff>219075</xdr:rowOff>
        </xdr:from>
        <xdr:to>
          <xdr:col>30</xdr:col>
          <xdr:colOff>257175</xdr:colOff>
          <xdr:row>64</xdr:row>
          <xdr:rowOff>219075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65</xdr:row>
          <xdr:rowOff>590550</xdr:rowOff>
        </xdr:from>
        <xdr:to>
          <xdr:col>4</xdr:col>
          <xdr:colOff>28575</xdr:colOff>
          <xdr:row>66</xdr:row>
          <xdr:rowOff>200025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63</xdr:row>
          <xdr:rowOff>209550</xdr:rowOff>
        </xdr:from>
        <xdr:to>
          <xdr:col>10</xdr:col>
          <xdr:colOff>114300</xdr:colOff>
          <xdr:row>64</xdr:row>
          <xdr:rowOff>209550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65</xdr:row>
          <xdr:rowOff>200025</xdr:rowOff>
        </xdr:from>
        <xdr:to>
          <xdr:col>30</xdr:col>
          <xdr:colOff>219075</xdr:colOff>
          <xdr:row>65</xdr:row>
          <xdr:rowOff>419100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0</xdr:rowOff>
        </xdr:from>
        <xdr:to>
          <xdr:col>30</xdr:col>
          <xdr:colOff>219075</xdr:colOff>
          <xdr:row>66</xdr:row>
          <xdr:rowOff>209550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180975</xdr:rowOff>
        </xdr:from>
        <xdr:to>
          <xdr:col>30</xdr:col>
          <xdr:colOff>209550</xdr:colOff>
          <xdr:row>66</xdr:row>
          <xdr:rowOff>400050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381000</xdr:rowOff>
        </xdr:from>
        <xdr:to>
          <xdr:col>30</xdr:col>
          <xdr:colOff>219075</xdr:colOff>
          <xdr:row>66</xdr:row>
          <xdr:rowOff>590550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66</xdr:row>
          <xdr:rowOff>647700</xdr:rowOff>
        </xdr:from>
        <xdr:to>
          <xdr:col>30</xdr:col>
          <xdr:colOff>228600</xdr:colOff>
          <xdr:row>67</xdr:row>
          <xdr:rowOff>209550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67</xdr:row>
          <xdr:rowOff>314325</xdr:rowOff>
        </xdr:from>
        <xdr:to>
          <xdr:col>8</xdr:col>
          <xdr:colOff>9525</xdr:colOff>
          <xdr:row>68</xdr:row>
          <xdr:rowOff>209551</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69</xdr:row>
          <xdr:rowOff>342900</xdr:rowOff>
        </xdr:from>
        <xdr:to>
          <xdr:col>8</xdr:col>
          <xdr:colOff>9525</xdr:colOff>
          <xdr:row>70</xdr:row>
          <xdr:rowOff>209551</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72</xdr:row>
          <xdr:rowOff>104775</xdr:rowOff>
        </xdr:from>
        <xdr:to>
          <xdr:col>8</xdr:col>
          <xdr:colOff>19050</xdr:colOff>
          <xdr:row>73</xdr:row>
          <xdr:rowOff>200024</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74</xdr:row>
          <xdr:rowOff>238125</xdr:rowOff>
        </xdr:from>
        <xdr:to>
          <xdr:col>8</xdr:col>
          <xdr:colOff>9525</xdr:colOff>
          <xdr:row>75</xdr:row>
          <xdr:rowOff>209550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304800</xdr:rowOff>
        </xdr:from>
        <xdr:to>
          <xdr:col>30</xdr:col>
          <xdr:colOff>228600</xdr:colOff>
          <xdr:row>68</xdr:row>
          <xdr:rowOff>200026</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68</xdr:row>
          <xdr:rowOff>209550</xdr:rowOff>
        </xdr:from>
        <xdr:to>
          <xdr:col>30</xdr:col>
          <xdr:colOff>238125</xdr:colOff>
          <xdr:row>69</xdr:row>
          <xdr:rowOff>200024</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69</xdr:row>
          <xdr:rowOff>333375</xdr:rowOff>
        </xdr:from>
        <xdr:to>
          <xdr:col>30</xdr:col>
          <xdr:colOff>238125</xdr:colOff>
          <xdr:row>70</xdr:row>
          <xdr:rowOff>209551</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70</xdr:row>
          <xdr:rowOff>228600</xdr:rowOff>
        </xdr:from>
        <xdr:to>
          <xdr:col>30</xdr:col>
          <xdr:colOff>200025</xdr:colOff>
          <xdr:row>71</xdr:row>
          <xdr:rowOff>209549</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71</xdr:row>
          <xdr:rowOff>180975</xdr:rowOff>
        </xdr:from>
        <xdr:to>
          <xdr:col>30</xdr:col>
          <xdr:colOff>228600</xdr:colOff>
          <xdr:row>71</xdr:row>
          <xdr:rowOff>400050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72</xdr:row>
          <xdr:rowOff>114300</xdr:rowOff>
        </xdr:from>
        <xdr:to>
          <xdr:col>30</xdr:col>
          <xdr:colOff>209550</xdr:colOff>
          <xdr:row>73</xdr:row>
          <xdr:rowOff>200024</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73</xdr:row>
          <xdr:rowOff>219075</xdr:rowOff>
        </xdr:from>
        <xdr:to>
          <xdr:col>30</xdr:col>
          <xdr:colOff>228600</xdr:colOff>
          <xdr:row>74</xdr:row>
          <xdr:rowOff>209550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74</xdr:row>
          <xdr:rowOff>247650</xdr:rowOff>
        </xdr:from>
        <xdr:to>
          <xdr:col>30</xdr:col>
          <xdr:colOff>228600</xdr:colOff>
          <xdr:row>75</xdr:row>
          <xdr:rowOff>209550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75</xdr:row>
          <xdr:rowOff>190500</xdr:rowOff>
        </xdr:from>
        <xdr:to>
          <xdr:col>30</xdr:col>
          <xdr:colOff>219075</xdr:colOff>
          <xdr:row>75</xdr:row>
          <xdr:rowOff>400050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76</xdr:row>
          <xdr:rowOff>0</xdr:rowOff>
        </xdr:from>
        <xdr:to>
          <xdr:col>30</xdr:col>
          <xdr:colOff>228600</xdr:colOff>
          <xdr:row>76</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77</xdr:row>
          <xdr:rowOff>0</xdr:rowOff>
        </xdr:from>
        <xdr:to>
          <xdr:col>30</xdr:col>
          <xdr:colOff>219075</xdr:colOff>
          <xdr:row>77</xdr:row>
          <xdr:rowOff>209550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77</xdr:row>
          <xdr:rowOff>219075</xdr:rowOff>
        </xdr:from>
        <xdr:to>
          <xdr:col>30</xdr:col>
          <xdr:colOff>219075</xdr:colOff>
          <xdr:row>78</xdr:row>
          <xdr:rowOff>209551</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77</xdr:row>
          <xdr:rowOff>219075</xdr:rowOff>
        </xdr:from>
        <xdr:to>
          <xdr:col>10</xdr:col>
          <xdr:colOff>66675</xdr:colOff>
          <xdr:row>78</xdr:row>
          <xdr:rowOff>209551</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28575</xdr:rowOff>
        </xdr:from>
        <xdr:to>
          <xdr:col>4</xdr:col>
          <xdr:colOff>0</xdr:colOff>
          <xdr:row>88</xdr:row>
          <xdr:rowOff>238125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83</xdr:row>
          <xdr:rowOff>190500</xdr:rowOff>
        </xdr:from>
        <xdr:to>
          <xdr:col>8</xdr:col>
          <xdr:colOff>19050</xdr:colOff>
          <xdr:row>84</xdr:row>
          <xdr:rowOff>200024</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85</xdr:row>
          <xdr:rowOff>409575</xdr:rowOff>
        </xdr:from>
        <xdr:to>
          <xdr:col>8</xdr:col>
          <xdr:colOff>28575</xdr:colOff>
          <xdr:row>86</xdr:row>
          <xdr:rowOff>209551</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86</xdr:row>
          <xdr:rowOff>581025</xdr:rowOff>
        </xdr:from>
        <xdr:to>
          <xdr:col>8</xdr:col>
          <xdr:colOff>19050</xdr:colOff>
          <xdr:row>87</xdr:row>
          <xdr:rowOff>209550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87</xdr:row>
          <xdr:rowOff>381000</xdr:rowOff>
        </xdr:from>
        <xdr:to>
          <xdr:col>7</xdr:col>
          <xdr:colOff>57150</xdr:colOff>
          <xdr:row>88</xdr:row>
          <xdr:rowOff>200024</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83</xdr:row>
          <xdr:rowOff>190500</xdr:rowOff>
        </xdr:from>
        <xdr:to>
          <xdr:col>30</xdr:col>
          <xdr:colOff>238125</xdr:colOff>
          <xdr:row>84</xdr:row>
          <xdr:rowOff>200024</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84</xdr:row>
          <xdr:rowOff>219075</xdr:rowOff>
        </xdr:from>
        <xdr:to>
          <xdr:col>30</xdr:col>
          <xdr:colOff>228600</xdr:colOff>
          <xdr:row>85</xdr:row>
          <xdr:rowOff>200025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85</xdr:row>
          <xdr:rowOff>180975</xdr:rowOff>
        </xdr:from>
        <xdr:to>
          <xdr:col>30</xdr:col>
          <xdr:colOff>228600</xdr:colOff>
          <xdr:row>85</xdr:row>
          <xdr:rowOff>390525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85</xdr:row>
          <xdr:rowOff>352425</xdr:rowOff>
        </xdr:from>
        <xdr:to>
          <xdr:col>30</xdr:col>
          <xdr:colOff>238125</xdr:colOff>
          <xdr:row>86</xdr:row>
          <xdr:rowOff>161926</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86</xdr:row>
          <xdr:rowOff>142875</xdr:rowOff>
        </xdr:from>
        <xdr:to>
          <xdr:col>30</xdr:col>
          <xdr:colOff>219075</xdr:colOff>
          <xdr:row>86</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86</xdr:row>
          <xdr:rowOff>333375</xdr:rowOff>
        </xdr:from>
        <xdr:to>
          <xdr:col>30</xdr:col>
          <xdr:colOff>238125</xdr:colOff>
          <xdr:row>86</xdr:row>
          <xdr:rowOff>552450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86</xdr:row>
          <xdr:rowOff>533400</xdr:rowOff>
        </xdr:from>
        <xdr:to>
          <xdr:col>30</xdr:col>
          <xdr:colOff>238125</xdr:colOff>
          <xdr:row>87</xdr:row>
          <xdr:rowOff>152400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87</xdr:row>
          <xdr:rowOff>133350</xdr:rowOff>
        </xdr:from>
        <xdr:to>
          <xdr:col>30</xdr:col>
          <xdr:colOff>209550</xdr:colOff>
          <xdr:row>87</xdr:row>
          <xdr:rowOff>342900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87</xdr:row>
          <xdr:rowOff>323850</xdr:rowOff>
        </xdr:from>
        <xdr:to>
          <xdr:col>30</xdr:col>
          <xdr:colOff>238125</xdr:colOff>
          <xdr:row>88</xdr:row>
          <xdr:rowOff>142874</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89</xdr:row>
          <xdr:rowOff>180975</xdr:rowOff>
        </xdr:from>
        <xdr:to>
          <xdr:col>30</xdr:col>
          <xdr:colOff>219075</xdr:colOff>
          <xdr:row>90</xdr:row>
          <xdr:rowOff>209550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90</xdr:row>
          <xdr:rowOff>190500</xdr:rowOff>
        </xdr:from>
        <xdr:to>
          <xdr:col>30</xdr:col>
          <xdr:colOff>219075</xdr:colOff>
          <xdr:row>90</xdr:row>
          <xdr:rowOff>400050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90</xdr:row>
          <xdr:rowOff>371475</xdr:rowOff>
        </xdr:from>
        <xdr:to>
          <xdr:col>30</xdr:col>
          <xdr:colOff>219075</xdr:colOff>
          <xdr:row>91</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91</xdr:row>
          <xdr:rowOff>238125</xdr:rowOff>
        </xdr:from>
        <xdr:to>
          <xdr:col>30</xdr:col>
          <xdr:colOff>219075</xdr:colOff>
          <xdr:row>92</xdr:row>
          <xdr:rowOff>209551</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92</xdr:row>
          <xdr:rowOff>219075</xdr:rowOff>
        </xdr:from>
        <xdr:to>
          <xdr:col>30</xdr:col>
          <xdr:colOff>209550</xdr:colOff>
          <xdr:row>93</xdr:row>
          <xdr:rowOff>200024</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180975</xdr:rowOff>
        </xdr:from>
        <xdr:to>
          <xdr:col>30</xdr:col>
          <xdr:colOff>219075</xdr:colOff>
          <xdr:row>93</xdr:row>
          <xdr:rowOff>400050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96</xdr:row>
          <xdr:rowOff>19050</xdr:rowOff>
        </xdr:from>
        <xdr:to>
          <xdr:col>4</xdr:col>
          <xdr:colOff>28575</xdr:colOff>
          <xdr:row>96</xdr:row>
          <xdr:rowOff>238125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93</xdr:row>
          <xdr:rowOff>571500</xdr:rowOff>
        </xdr:from>
        <xdr:to>
          <xdr:col>30</xdr:col>
          <xdr:colOff>209550</xdr:colOff>
          <xdr:row>94</xdr:row>
          <xdr:rowOff>209550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94</xdr:row>
          <xdr:rowOff>190500</xdr:rowOff>
        </xdr:from>
        <xdr:to>
          <xdr:col>30</xdr:col>
          <xdr:colOff>228600</xdr:colOff>
          <xdr:row>94</xdr:row>
          <xdr:rowOff>400050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94</xdr:row>
          <xdr:rowOff>371475</xdr:rowOff>
        </xdr:from>
        <xdr:to>
          <xdr:col>30</xdr:col>
          <xdr:colOff>238125</xdr:colOff>
          <xdr:row>95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94</xdr:row>
          <xdr:rowOff>561975</xdr:rowOff>
        </xdr:from>
        <xdr:to>
          <xdr:col>30</xdr:col>
          <xdr:colOff>247650</xdr:colOff>
          <xdr:row>95</xdr:row>
          <xdr:rowOff>190500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95</xdr:row>
          <xdr:rowOff>171450</xdr:rowOff>
        </xdr:from>
        <xdr:to>
          <xdr:col>30</xdr:col>
          <xdr:colOff>257175</xdr:colOff>
          <xdr:row>95</xdr:row>
          <xdr:rowOff>381000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95</xdr:row>
          <xdr:rowOff>361950</xdr:rowOff>
        </xdr:from>
        <xdr:to>
          <xdr:col>30</xdr:col>
          <xdr:colOff>257175</xdr:colOff>
          <xdr:row>95</xdr:row>
          <xdr:rowOff>571500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95</xdr:row>
          <xdr:rowOff>723900</xdr:rowOff>
        </xdr:from>
        <xdr:to>
          <xdr:col>30</xdr:col>
          <xdr:colOff>257175</xdr:colOff>
          <xdr:row>96</xdr:row>
          <xdr:rowOff>209550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96</xdr:row>
          <xdr:rowOff>409575</xdr:rowOff>
        </xdr:from>
        <xdr:to>
          <xdr:col>30</xdr:col>
          <xdr:colOff>247650</xdr:colOff>
          <xdr:row>97</xdr:row>
          <xdr:rowOff>200026</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98</xdr:row>
          <xdr:rowOff>0</xdr:rowOff>
        </xdr:from>
        <xdr:to>
          <xdr:col>30</xdr:col>
          <xdr:colOff>238125</xdr:colOff>
          <xdr:row>98</xdr:row>
          <xdr:rowOff>209550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98</xdr:row>
          <xdr:rowOff>180975</xdr:rowOff>
        </xdr:from>
        <xdr:to>
          <xdr:col>30</xdr:col>
          <xdr:colOff>238125</xdr:colOff>
          <xdr:row>98</xdr:row>
          <xdr:rowOff>400050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98</xdr:row>
          <xdr:rowOff>371475</xdr:rowOff>
        </xdr:from>
        <xdr:to>
          <xdr:col>30</xdr:col>
          <xdr:colOff>238125</xdr:colOff>
          <xdr:row>98</xdr:row>
          <xdr:rowOff>590550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98</xdr:row>
          <xdr:rowOff>542925</xdr:rowOff>
        </xdr:from>
        <xdr:to>
          <xdr:col>30</xdr:col>
          <xdr:colOff>257175</xdr:colOff>
          <xdr:row>98</xdr:row>
          <xdr:rowOff>762000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98</xdr:row>
          <xdr:rowOff>971550</xdr:rowOff>
        </xdr:from>
        <xdr:to>
          <xdr:col>8</xdr:col>
          <xdr:colOff>28575</xdr:colOff>
          <xdr:row>99</xdr:row>
          <xdr:rowOff>200025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100</xdr:row>
          <xdr:rowOff>400050</xdr:rowOff>
        </xdr:from>
        <xdr:to>
          <xdr:col>8</xdr:col>
          <xdr:colOff>28575</xdr:colOff>
          <xdr:row>101</xdr:row>
          <xdr:rowOff>209549</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101</xdr:row>
          <xdr:rowOff>466725</xdr:rowOff>
        </xdr:from>
        <xdr:to>
          <xdr:col>4</xdr:col>
          <xdr:colOff>9525</xdr:colOff>
          <xdr:row>101</xdr:row>
          <xdr:rowOff>676275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98</xdr:row>
          <xdr:rowOff>971550</xdr:rowOff>
        </xdr:from>
        <xdr:to>
          <xdr:col>30</xdr:col>
          <xdr:colOff>228600</xdr:colOff>
          <xdr:row>99</xdr:row>
          <xdr:rowOff>200025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100</xdr:row>
          <xdr:rowOff>0</xdr:rowOff>
        </xdr:from>
        <xdr:to>
          <xdr:col>30</xdr:col>
          <xdr:colOff>209550</xdr:colOff>
          <xdr:row>100</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100</xdr:row>
          <xdr:rowOff>180975</xdr:rowOff>
        </xdr:from>
        <xdr:to>
          <xdr:col>30</xdr:col>
          <xdr:colOff>238125</xdr:colOff>
          <xdr:row>100</xdr:row>
          <xdr:rowOff>390525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100</xdr:row>
          <xdr:rowOff>371475</xdr:rowOff>
        </xdr:from>
        <xdr:to>
          <xdr:col>30</xdr:col>
          <xdr:colOff>190500</xdr:colOff>
          <xdr:row>101</xdr:row>
          <xdr:rowOff>161924</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101</xdr:row>
          <xdr:rowOff>152400</xdr:rowOff>
        </xdr:from>
        <xdr:to>
          <xdr:col>30</xdr:col>
          <xdr:colOff>228600</xdr:colOff>
          <xdr:row>101</xdr:row>
          <xdr:rowOff>371475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101</xdr:row>
          <xdr:rowOff>333375</xdr:rowOff>
        </xdr:from>
        <xdr:to>
          <xdr:col>30</xdr:col>
          <xdr:colOff>219075</xdr:colOff>
          <xdr:row>101</xdr:row>
          <xdr:rowOff>552450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101</xdr:row>
          <xdr:rowOff>523875</xdr:rowOff>
        </xdr:from>
        <xdr:to>
          <xdr:col>30</xdr:col>
          <xdr:colOff>190500</xdr:colOff>
          <xdr:row>102</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102</xdr:row>
          <xdr:rowOff>400050</xdr:rowOff>
        </xdr:from>
        <xdr:to>
          <xdr:col>30</xdr:col>
          <xdr:colOff>200025</xdr:colOff>
          <xdr:row>103</xdr:row>
          <xdr:rowOff>209550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103</xdr:row>
          <xdr:rowOff>228600</xdr:rowOff>
        </xdr:from>
        <xdr:to>
          <xdr:col>30</xdr:col>
          <xdr:colOff>200025</xdr:colOff>
          <xdr:row>104</xdr:row>
          <xdr:rowOff>209550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104</xdr:row>
          <xdr:rowOff>180975</xdr:rowOff>
        </xdr:from>
        <xdr:to>
          <xdr:col>30</xdr:col>
          <xdr:colOff>200025</xdr:colOff>
          <xdr:row>104</xdr:row>
          <xdr:rowOff>400050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104</xdr:row>
          <xdr:rowOff>361950</xdr:rowOff>
        </xdr:from>
        <xdr:to>
          <xdr:col>30</xdr:col>
          <xdr:colOff>209550</xdr:colOff>
          <xdr:row>104</xdr:row>
          <xdr:rowOff>581025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752475</xdr:rowOff>
        </xdr:from>
        <xdr:to>
          <xdr:col>8</xdr:col>
          <xdr:colOff>47625</xdr:colOff>
          <xdr:row>105</xdr:row>
          <xdr:rowOff>200025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209550</xdr:rowOff>
        </xdr:from>
        <xdr:to>
          <xdr:col>8</xdr:col>
          <xdr:colOff>19050</xdr:colOff>
          <xdr:row>110</xdr:row>
          <xdr:rowOff>209550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112</xdr:row>
          <xdr:rowOff>733425</xdr:rowOff>
        </xdr:from>
        <xdr:to>
          <xdr:col>8</xdr:col>
          <xdr:colOff>38100</xdr:colOff>
          <xdr:row>113</xdr:row>
          <xdr:rowOff>200024</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112</xdr:row>
          <xdr:rowOff>190500</xdr:rowOff>
        </xdr:from>
        <xdr:to>
          <xdr:col>4</xdr:col>
          <xdr:colOff>9525</xdr:colOff>
          <xdr:row>112</xdr:row>
          <xdr:rowOff>409575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105</xdr:row>
          <xdr:rowOff>0</xdr:rowOff>
        </xdr:from>
        <xdr:to>
          <xdr:col>30</xdr:col>
          <xdr:colOff>228600</xdr:colOff>
          <xdr:row>105</xdr:row>
          <xdr:rowOff>209550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105</xdr:row>
          <xdr:rowOff>180975</xdr:rowOff>
        </xdr:from>
        <xdr:to>
          <xdr:col>30</xdr:col>
          <xdr:colOff>219075</xdr:colOff>
          <xdr:row>106</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106</xdr:row>
          <xdr:rowOff>142875</xdr:rowOff>
        </xdr:from>
        <xdr:to>
          <xdr:col>30</xdr:col>
          <xdr:colOff>209550</xdr:colOff>
          <xdr:row>107</xdr:row>
          <xdr:rowOff>152401</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107</xdr:row>
          <xdr:rowOff>123825</xdr:rowOff>
        </xdr:from>
        <xdr:to>
          <xdr:col>30</xdr:col>
          <xdr:colOff>209550</xdr:colOff>
          <xdr:row>108</xdr:row>
          <xdr:rowOff>133350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108</xdr:row>
          <xdr:rowOff>114300</xdr:rowOff>
        </xdr:from>
        <xdr:to>
          <xdr:col>30</xdr:col>
          <xdr:colOff>209550</xdr:colOff>
          <xdr:row>109</xdr:row>
          <xdr:rowOff>114299</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109</xdr:row>
          <xdr:rowOff>95250</xdr:rowOff>
        </xdr:from>
        <xdr:to>
          <xdr:col>30</xdr:col>
          <xdr:colOff>209550</xdr:colOff>
          <xdr:row>110</xdr:row>
          <xdr:rowOff>95250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110</xdr:row>
          <xdr:rowOff>66675</xdr:rowOff>
        </xdr:from>
        <xdr:to>
          <xdr:col>30</xdr:col>
          <xdr:colOff>219075</xdr:colOff>
          <xdr:row>111</xdr:row>
          <xdr:rowOff>57150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111</xdr:row>
          <xdr:rowOff>38100</xdr:rowOff>
        </xdr:from>
        <xdr:to>
          <xdr:col>30</xdr:col>
          <xdr:colOff>219075</xdr:colOff>
          <xdr:row>112</xdr:row>
          <xdr:rowOff>47626</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112</xdr:row>
          <xdr:rowOff>19050</xdr:rowOff>
        </xdr:from>
        <xdr:to>
          <xdr:col>30</xdr:col>
          <xdr:colOff>247650</xdr:colOff>
          <xdr:row>112</xdr:row>
          <xdr:rowOff>238125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112</xdr:row>
          <xdr:rowOff>200025</xdr:rowOff>
        </xdr:from>
        <xdr:to>
          <xdr:col>30</xdr:col>
          <xdr:colOff>247650</xdr:colOff>
          <xdr:row>112</xdr:row>
          <xdr:rowOff>419100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116</xdr:row>
          <xdr:rowOff>1104900</xdr:rowOff>
        </xdr:from>
        <xdr:to>
          <xdr:col>8</xdr:col>
          <xdr:colOff>66675</xdr:colOff>
          <xdr:row>117</xdr:row>
          <xdr:rowOff>200025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120</xdr:row>
          <xdr:rowOff>485775</xdr:rowOff>
        </xdr:from>
        <xdr:to>
          <xdr:col>3</xdr:col>
          <xdr:colOff>57150</xdr:colOff>
          <xdr:row>121</xdr:row>
          <xdr:rowOff>114300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117</xdr:row>
          <xdr:rowOff>152400</xdr:rowOff>
        </xdr:from>
        <xdr:to>
          <xdr:col>30</xdr:col>
          <xdr:colOff>209550</xdr:colOff>
          <xdr:row>118</xdr:row>
          <xdr:rowOff>19051</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118</xdr:row>
          <xdr:rowOff>238125</xdr:rowOff>
        </xdr:from>
        <xdr:to>
          <xdr:col>30</xdr:col>
          <xdr:colOff>190500</xdr:colOff>
          <xdr:row>119</xdr:row>
          <xdr:rowOff>219074</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119</xdr:row>
          <xdr:rowOff>180975</xdr:rowOff>
        </xdr:from>
        <xdr:to>
          <xdr:col>30</xdr:col>
          <xdr:colOff>228600</xdr:colOff>
          <xdr:row>120</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119</xdr:row>
          <xdr:rowOff>381000</xdr:rowOff>
        </xdr:from>
        <xdr:to>
          <xdr:col>30</xdr:col>
          <xdr:colOff>228600</xdr:colOff>
          <xdr:row>120</xdr:row>
          <xdr:rowOff>209550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120</xdr:row>
          <xdr:rowOff>180975</xdr:rowOff>
        </xdr:from>
        <xdr:to>
          <xdr:col>30</xdr:col>
          <xdr:colOff>209550</xdr:colOff>
          <xdr:row>120</xdr:row>
          <xdr:rowOff>390525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120</xdr:row>
          <xdr:rowOff>381000</xdr:rowOff>
        </xdr:from>
        <xdr:to>
          <xdr:col>30</xdr:col>
          <xdr:colOff>228600</xdr:colOff>
          <xdr:row>121</xdr:row>
          <xdr:rowOff>19050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123</xdr:row>
          <xdr:rowOff>447675</xdr:rowOff>
        </xdr:from>
        <xdr:to>
          <xdr:col>8</xdr:col>
          <xdr:colOff>28575</xdr:colOff>
          <xdr:row>124</xdr:row>
          <xdr:rowOff>209551</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125</xdr:row>
          <xdr:rowOff>847725</xdr:rowOff>
        </xdr:from>
        <xdr:to>
          <xdr:col>8</xdr:col>
          <xdr:colOff>19050</xdr:colOff>
          <xdr:row>126</xdr:row>
          <xdr:rowOff>209550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127</xdr:row>
          <xdr:rowOff>552450</xdr:rowOff>
        </xdr:from>
        <xdr:to>
          <xdr:col>8</xdr:col>
          <xdr:colOff>0</xdr:colOff>
          <xdr:row>129</xdr:row>
          <xdr:rowOff>76200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129</xdr:row>
          <xdr:rowOff>409575</xdr:rowOff>
        </xdr:from>
        <xdr:to>
          <xdr:col>8</xdr:col>
          <xdr:colOff>9525</xdr:colOff>
          <xdr:row>130</xdr:row>
          <xdr:rowOff>200025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127</xdr:row>
          <xdr:rowOff>533400</xdr:rowOff>
        </xdr:from>
        <xdr:to>
          <xdr:col>4</xdr:col>
          <xdr:colOff>9525</xdr:colOff>
          <xdr:row>129</xdr:row>
          <xdr:rowOff>66675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123</xdr:row>
          <xdr:rowOff>457200</xdr:rowOff>
        </xdr:from>
        <xdr:to>
          <xdr:col>30</xdr:col>
          <xdr:colOff>209550</xdr:colOff>
          <xdr:row>124</xdr:row>
          <xdr:rowOff>209551</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124</xdr:row>
          <xdr:rowOff>180975</xdr:rowOff>
        </xdr:from>
        <xdr:to>
          <xdr:col>30</xdr:col>
          <xdr:colOff>200025</xdr:colOff>
          <xdr:row>125</xdr:row>
          <xdr:rowOff>161924</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125</xdr:row>
          <xdr:rowOff>152400</xdr:rowOff>
        </xdr:from>
        <xdr:to>
          <xdr:col>30</xdr:col>
          <xdr:colOff>228600</xdr:colOff>
          <xdr:row>125</xdr:row>
          <xdr:rowOff>371475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125</xdr:row>
          <xdr:rowOff>371475</xdr:rowOff>
        </xdr:from>
        <xdr:to>
          <xdr:col>30</xdr:col>
          <xdr:colOff>228600</xdr:colOff>
          <xdr:row>125</xdr:row>
          <xdr:rowOff>590550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125</xdr:row>
          <xdr:rowOff>571500</xdr:rowOff>
        </xdr:from>
        <xdr:to>
          <xdr:col>30</xdr:col>
          <xdr:colOff>209550</xdr:colOff>
          <xdr:row>125</xdr:row>
          <xdr:rowOff>781050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125</xdr:row>
          <xdr:rowOff>762000</xdr:rowOff>
        </xdr:from>
        <xdr:to>
          <xdr:col>30</xdr:col>
          <xdr:colOff>228600</xdr:colOff>
          <xdr:row>126</xdr:row>
          <xdr:rowOff>114300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126</xdr:row>
          <xdr:rowOff>85725</xdr:rowOff>
        </xdr:from>
        <xdr:to>
          <xdr:col>30</xdr:col>
          <xdr:colOff>238125</xdr:colOff>
          <xdr:row>127</xdr:row>
          <xdr:rowOff>57150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127</xdr:row>
          <xdr:rowOff>28575</xdr:rowOff>
        </xdr:from>
        <xdr:to>
          <xdr:col>30</xdr:col>
          <xdr:colOff>209550</xdr:colOff>
          <xdr:row>127</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128</xdr:row>
          <xdr:rowOff>123825</xdr:rowOff>
        </xdr:from>
        <xdr:to>
          <xdr:col>30</xdr:col>
          <xdr:colOff>200025</xdr:colOff>
          <xdr:row>129</xdr:row>
          <xdr:rowOff>209549</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129</xdr:row>
          <xdr:rowOff>171450</xdr:rowOff>
        </xdr:from>
        <xdr:to>
          <xdr:col>30</xdr:col>
          <xdr:colOff>219075</xdr:colOff>
          <xdr:row>129</xdr:row>
          <xdr:rowOff>381000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129</xdr:row>
          <xdr:rowOff>361950</xdr:rowOff>
        </xdr:from>
        <xdr:to>
          <xdr:col>30</xdr:col>
          <xdr:colOff>209550</xdr:colOff>
          <xdr:row>130</xdr:row>
          <xdr:rowOff>171450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130</xdr:row>
          <xdr:rowOff>152400</xdr:rowOff>
        </xdr:from>
        <xdr:to>
          <xdr:col>30</xdr:col>
          <xdr:colOff>180975</xdr:colOff>
          <xdr:row>130</xdr:row>
          <xdr:rowOff>361950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130</xdr:row>
          <xdr:rowOff>323850</xdr:rowOff>
        </xdr:from>
        <xdr:to>
          <xdr:col>30</xdr:col>
          <xdr:colOff>238125</xdr:colOff>
          <xdr:row>131</xdr:row>
          <xdr:rowOff>123826</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136</xdr:row>
          <xdr:rowOff>323850</xdr:rowOff>
        </xdr:from>
        <xdr:to>
          <xdr:col>7</xdr:col>
          <xdr:colOff>47625</xdr:colOff>
          <xdr:row>136</xdr:row>
          <xdr:rowOff>533400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137</xdr:row>
          <xdr:rowOff>314325</xdr:rowOff>
        </xdr:from>
        <xdr:to>
          <xdr:col>7</xdr:col>
          <xdr:colOff>38100</xdr:colOff>
          <xdr:row>138</xdr:row>
          <xdr:rowOff>200026</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138</xdr:row>
          <xdr:rowOff>419100</xdr:rowOff>
        </xdr:from>
        <xdr:to>
          <xdr:col>3</xdr:col>
          <xdr:colOff>57150</xdr:colOff>
          <xdr:row>138</xdr:row>
          <xdr:rowOff>638175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134</xdr:row>
          <xdr:rowOff>457200</xdr:rowOff>
        </xdr:from>
        <xdr:to>
          <xdr:col>30</xdr:col>
          <xdr:colOff>200025</xdr:colOff>
          <xdr:row>135</xdr:row>
          <xdr:rowOff>200025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135</xdr:row>
          <xdr:rowOff>257175</xdr:rowOff>
        </xdr:from>
        <xdr:to>
          <xdr:col>30</xdr:col>
          <xdr:colOff>228600</xdr:colOff>
          <xdr:row>136</xdr:row>
          <xdr:rowOff>209551</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136</xdr:row>
          <xdr:rowOff>180975</xdr:rowOff>
        </xdr:from>
        <xdr:to>
          <xdr:col>30</xdr:col>
          <xdr:colOff>200025</xdr:colOff>
          <xdr:row>136</xdr:row>
          <xdr:rowOff>400050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136</xdr:row>
          <xdr:rowOff>552450</xdr:rowOff>
        </xdr:from>
        <xdr:to>
          <xdr:col>30</xdr:col>
          <xdr:colOff>200025</xdr:colOff>
          <xdr:row>136</xdr:row>
          <xdr:rowOff>771525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137</xdr:row>
          <xdr:rowOff>0</xdr:rowOff>
        </xdr:from>
        <xdr:to>
          <xdr:col>30</xdr:col>
          <xdr:colOff>209550</xdr:colOff>
          <xdr:row>137</xdr:row>
          <xdr:rowOff>209550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137</xdr:row>
          <xdr:rowOff>323850</xdr:rowOff>
        </xdr:from>
        <xdr:to>
          <xdr:col>30</xdr:col>
          <xdr:colOff>219075</xdr:colOff>
          <xdr:row>138</xdr:row>
          <xdr:rowOff>219076</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138</xdr:row>
          <xdr:rowOff>171450</xdr:rowOff>
        </xdr:from>
        <xdr:to>
          <xdr:col>30</xdr:col>
          <xdr:colOff>219075</xdr:colOff>
          <xdr:row>138</xdr:row>
          <xdr:rowOff>390525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138</xdr:row>
          <xdr:rowOff>381000</xdr:rowOff>
        </xdr:from>
        <xdr:to>
          <xdr:col>30</xdr:col>
          <xdr:colOff>200025</xdr:colOff>
          <xdr:row>138</xdr:row>
          <xdr:rowOff>590550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138</xdr:row>
          <xdr:rowOff>561975</xdr:rowOff>
        </xdr:from>
        <xdr:to>
          <xdr:col>30</xdr:col>
          <xdr:colOff>219075</xdr:colOff>
          <xdr:row>139</xdr:row>
          <xdr:rowOff>28574</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139</xdr:row>
          <xdr:rowOff>0</xdr:rowOff>
        </xdr:from>
        <xdr:to>
          <xdr:col>30</xdr:col>
          <xdr:colOff>209550</xdr:colOff>
          <xdr:row>139</xdr:row>
          <xdr:rowOff>219075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139</xdr:row>
          <xdr:rowOff>200025</xdr:rowOff>
        </xdr:from>
        <xdr:to>
          <xdr:col>30</xdr:col>
          <xdr:colOff>200025</xdr:colOff>
          <xdr:row>139</xdr:row>
          <xdr:rowOff>419100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139</xdr:row>
          <xdr:rowOff>390525</xdr:rowOff>
        </xdr:from>
        <xdr:to>
          <xdr:col>30</xdr:col>
          <xdr:colOff>219075</xdr:colOff>
          <xdr:row>140</xdr:row>
          <xdr:rowOff>38100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140</xdr:row>
          <xdr:rowOff>9525</xdr:rowOff>
        </xdr:from>
        <xdr:to>
          <xdr:col>30</xdr:col>
          <xdr:colOff>219075</xdr:colOff>
          <xdr:row>140</xdr:row>
          <xdr:rowOff>228600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140</xdr:row>
          <xdr:rowOff>190500</xdr:rowOff>
        </xdr:from>
        <xdr:to>
          <xdr:col>30</xdr:col>
          <xdr:colOff>228600</xdr:colOff>
          <xdr:row>140</xdr:row>
          <xdr:rowOff>409575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141</xdr:row>
          <xdr:rowOff>9525</xdr:rowOff>
        </xdr:from>
        <xdr:to>
          <xdr:col>30</xdr:col>
          <xdr:colOff>228600</xdr:colOff>
          <xdr:row>142</xdr:row>
          <xdr:rowOff>19050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142</xdr:row>
          <xdr:rowOff>190500</xdr:rowOff>
        </xdr:from>
        <xdr:to>
          <xdr:col>30</xdr:col>
          <xdr:colOff>238125</xdr:colOff>
          <xdr:row>142</xdr:row>
          <xdr:rowOff>409575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144</xdr:row>
          <xdr:rowOff>466725</xdr:rowOff>
        </xdr:from>
        <xdr:to>
          <xdr:col>8</xdr:col>
          <xdr:colOff>9525</xdr:colOff>
          <xdr:row>145</xdr:row>
          <xdr:rowOff>209550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145</xdr:row>
          <xdr:rowOff>400050</xdr:rowOff>
        </xdr:from>
        <xdr:to>
          <xdr:col>8</xdr:col>
          <xdr:colOff>0</xdr:colOff>
          <xdr:row>146</xdr:row>
          <xdr:rowOff>200025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144</xdr:row>
          <xdr:rowOff>466725</xdr:rowOff>
        </xdr:from>
        <xdr:to>
          <xdr:col>3</xdr:col>
          <xdr:colOff>47625</xdr:colOff>
          <xdr:row>145</xdr:row>
          <xdr:rowOff>209550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144</xdr:row>
          <xdr:rowOff>457200</xdr:rowOff>
        </xdr:from>
        <xdr:to>
          <xdr:col>30</xdr:col>
          <xdr:colOff>190500</xdr:colOff>
          <xdr:row>145</xdr:row>
          <xdr:rowOff>200025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145</xdr:row>
          <xdr:rowOff>190500</xdr:rowOff>
        </xdr:from>
        <xdr:to>
          <xdr:col>30</xdr:col>
          <xdr:colOff>209550</xdr:colOff>
          <xdr:row>145</xdr:row>
          <xdr:rowOff>400050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145</xdr:row>
          <xdr:rowOff>371475</xdr:rowOff>
        </xdr:from>
        <xdr:to>
          <xdr:col>30</xdr:col>
          <xdr:colOff>209550</xdr:colOff>
          <xdr:row>146</xdr:row>
          <xdr:rowOff>171450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133350</xdr:rowOff>
        </xdr:from>
        <xdr:to>
          <xdr:col>30</xdr:col>
          <xdr:colOff>228600</xdr:colOff>
          <xdr:row>146</xdr:row>
          <xdr:rowOff>352425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333375</xdr:rowOff>
        </xdr:from>
        <xdr:to>
          <xdr:col>30</xdr:col>
          <xdr:colOff>219075</xdr:colOff>
          <xdr:row>146</xdr:row>
          <xdr:rowOff>552450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146</xdr:row>
          <xdr:rowOff>523875</xdr:rowOff>
        </xdr:from>
        <xdr:to>
          <xdr:col>30</xdr:col>
          <xdr:colOff>209550</xdr:colOff>
          <xdr:row>147</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147</xdr:row>
          <xdr:rowOff>1171575</xdr:rowOff>
        </xdr:from>
        <xdr:to>
          <xdr:col>30</xdr:col>
          <xdr:colOff>219075</xdr:colOff>
          <xdr:row>148</xdr:row>
          <xdr:rowOff>219076</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148</xdr:row>
          <xdr:rowOff>180975</xdr:rowOff>
        </xdr:from>
        <xdr:to>
          <xdr:col>30</xdr:col>
          <xdr:colOff>200025</xdr:colOff>
          <xdr:row>148</xdr:row>
          <xdr:rowOff>390525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148</xdr:row>
          <xdr:rowOff>352425</xdr:rowOff>
        </xdr:from>
        <xdr:to>
          <xdr:col>30</xdr:col>
          <xdr:colOff>209550</xdr:colOff>
          <xdr:row>148</xdr:row>
          <xdr:rowOff>571500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148</xdr:row>
          <xdr:rowOff>571500</xdr:rowOff>
        </xdr:from>
        <xdr:to>
          <xdr:col>30</xdr:col>
          <xdr:colOff>219075</xdr:colOff>
          <xdr:row>148</xdr:row>
          <xdr:rowOff>781050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148</xdr:row>
          <xdr:rowOff>752475</xdr:rowOff>
        </xdr:from>
        <xdr:to>
          <xdr:col>30</xdr:col>
          <xdr:colOff>209550</xdr:colOff>
          <xdr:row>148</xdr:row>
          <xdr:rowOff>971550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148</xdr:row>
          <xdr:rowOff>933450</xdr:rowOff>
        </xdr:from>
        <xdr:to>
          <xdr:col>30</xdr:col>
          <xdr:colOff>219075</xdr:colOff>
          <xdr:row>148</xdr:row>
          <xdr:rowOff>1152525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148</xdr:row>
          <xdr:rowOff>1123950</xdr:rowOff>
        </xdr:from>
        <xdr:to>
          <xdr:col>30</xdr:col>
          <xdr:colOff>200025</xdr:colOff>
          <xdr:row>148</xdr:row>
          <xdr:rowOff>1333500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150</xdr:row>
          <xdr:rowOff>447675</xdr:rowOff>
        </xdr:from>
        <xdr:to>
          <xdr:col>4</xdr:col>
          <xdr:colOff>9525</xdr:colOff>
          <xdr:row>151</xdr:row>
          <xdr:rowOff>200025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150</xdr:row>
          <xdr:rowOff>447675</xdr:rowOff>
        </xdr:from>
        <xdr:to>
          <xdr:col>8</xdr:col>
          <xdr:colOff>19050</xdr:colOff>
          <xdr:row>151</xdr:row>
          <xdr:rowOff>209550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152</xdr:row>
          <xdr:rowOff>809625</xdr:rowOff>
        </xdr:from>
        <xdr:to>
          <xdr:col>8</xdr:col>
          <xdr:colOff>9525</xdr:colOff>
          <xdr:row>153</xdr:row>
          <xdr:rowOff>200026</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154</xdr:row>
          <xdr:rowOff>352425</xdr:rowOff>
        </xdr:from>
        <xdr:to>
          <xdr:col>8</xdr:col>
          <xdr:colOff>9525</xdr:colOff>
          <xdr:row>154</xdr:row>
          <xdr:rowOff>571500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155</xdr:row>
          <xdr:rowOff>0</xdr:rowOff>
        </xdr:from>
        <xdr:to>
          <xdr:col>8</xdr:col>
          <xdr:colOff>9525</xdr:colOff>
          <xdr:row>155</xdr:row>
          <xdr:rowOff>209550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155</xdr:row>
          <xdr:rowOff>1400175</xdr:rowOff>
        </xdr:from>
        <xdr:to>
          <xdr:col>7</xdr:col>
          <xdr:colOff>57150</xdr:colOff>
          <xdr:row>156</xdr:row>
          <xdr:rowOff>209550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156</xdr:row>
          <xdr:rowOff>885825</xdr:rowOff>
        </xdr:from>
        <xdr:to>
          <xdr:col>8</xdr:col>
          <xdr:colOff>9525</xdr:colOff>
          <xdr:row>157</xdr:row>
          <xdr:rowOff>209550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150</xdr:row>
          <xdr:rowOff>457200</xdr:rowOff>
        </xdr:from>
        <xdr:to>
          <xdr:col>30</xdr:col>
          <xdr:colOff>247650</xdr:colOff>
          <xdr:row>151</xdr:row>
          <xdr:rowOff>209550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151</xdr:row>
          <xdr:rowOff>171450</xdr:rowOff>
        </xdr:from>
        <xdr:to>
          <xdr:col>31</xdr:col>
          <xdr:colOff>9525</xdr:colOff>
          <xdr:row>151</xdr:row>
          <xdr:rowOff>390525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151</xdr:row>
          <xdr:rowOff>371475</xdr:rowOff>
        </xdr:from>
        <xdr:to>
          <xdr:col>31</xdr:col>
          <xdr:colOff>9525</xdr:colOff>
          <xdr:row>151</xdr:row>
          <xdr:rowOff>590550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151</xdr:row>
          <xdr:rowOff>552450</xdr:rowOff>
        </xdr:from>
        <xdr:to>
          <xdr:col>30</xdr:col>
          <xdr:colOff>247650</xdr:colOff>
          <xdr:row>152</xdr:row>
          <xdr:rowOff>28575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152</xdr:row>
          <xdr:rowOff>0</xdr:rowOff>
        </xdr:from>
        <xdr:to>
          <xdr:col>30</xdr:col>
          <xdr:colOff>247650</xdr:colOff>
          <xdr:row>152</xdr:row>
          <xdr:rowOff>219075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152</xdr:row>
          <xdr:rowOff>409575</xdr:rowOff>
        </xdr:from>
        <xdr:to>
          <xdr:col>30</xdr:col>
          <xdr:colOff>228600</xdr:colOff>
          <xdr:row>152</xdr:row>
          <xdr:rowOff>619125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152</xdr:row>
          <xdr:rowOff>600075</xdr:rowOff>
        </xdr:from>
        <xdr:to>
          <xdr:col>31</xdr:col>
          <xdr:colOff>0</xdr:colOff>
          <xdr:row>152</xdr:row>
          <xdr:rowOff>800100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152</xdr:row>
          <xdr:rowOff>800100</xdr:rowOff>
        </xdr:from>
        <xdr:to>
          <xdr:col>30</xdr:col>
          <xdr:colOff>228600</xdr:colOff>
          <xdr:row>153</xdr:row>
          <xdr:rowOff>200026</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152</xdr:row>
          <xdr:rowOff>219075</xdr:rowOff>
        </xdr:from>
        <xdr:to>
          <xdr:col>30</xdr:col>
          <xdr:colOff>238125</xdr:colOff>
          <xdr:row>152</xdr:row>
          <xdr:rowOff>438150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162</xdr:row>
          <xdr:rowOff>457200</xdr:rowOff>
        </xdr:from>
        <xdr:to>
          <xdr:col>3</xdr:col>
          <xdr:colOff>47625</xdr:colOff>
          <xdr:row>163</xdr:row>
          <xdr:rowOff>200025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162</xdr:row>
          <xdr:rowOff>447675</xdr:rowOff>
        </xdr:from>
        <xdr:to>
          <xdr:col>8</xdr:col>
          <xdr:colOff>9525</xdr:colOff>
          <xdr:row>163</xdr:row>
          <xdr:rowOff>209550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164</xdr:row>
          <xdr:rowOff>476250</xdr:rowOff>
        </xdr:from>
        <xdr:to>
          <xdr:col>8</xdr:col>
          <xdr:colOff>0</xdr:colOff>
          <xdr:row>165</xdr:row>
          <xdr:rowOff>200025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166</xdr:row>
          <xdr:rowOff>885825</xdr:rowOff>
        </xdr:from>
        <xdr:to>
          <xdr:col>8</xdr:col>
          <xdr:colOff>38100</xdr:colOff>
          <xdr:row>167</xdr:row>
          <xdr:rowOff>209550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167</xdr:row>
          <xdr:rowOff>762000</xdr:rowOff>
        </xdr:from>
        <xdr:to>
          <xdr:col>8</xdr:col>
          <xdr:colOff>9525</xdr:colOff>
          <xdr:row>168</xdr:row>
          <xdr:rowOff>190501</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168</xdr:row>
          <xdr:rowOff>752475</xdr:rowOff>
        </xdr:from>
        <xdr:to>
          <xdr:col>8</xdr:col>
          <xdr:colOff>28575</xdr:colOff>
          <xdr:row>169</xdr:row>
          <xdr:rowOff>200025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169</xdr:row>
          <xdr:rowOff>914400</xdr:rowOff>
        </xdr:from>
        <xdr:to>
          <xdr:col>7</xdr:col>
          <xdr:colOff>57150</xdr:colOff>
          <xdr:row>170</xdr:row>
          <xdr:rowOff>200024</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171</xdr:row>
          <xdr:rowOff>647700</xdr:rowOff>
        </xdr:from>
        <xdr:to>
          <xdr:col>8</xdr:col>
          <xdr:colOff>19050</xdr:colOff>
          <xdr:row>172</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162</xdr:row>
          <xdr:rowOff>447675</xdr:rowOff>
        </xdr:from>
        <xdr:to>
          <xdr:col>30</xdr:col>
          <xdr:colOff>219075</xdr:colOff>
          <xdr:row>163</xdr:row>
          <xdr:rowOff>200025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163</xdr:row>
          <xdr:rowOff>190500</xdr:rowOff>
        </xdr:from>
        <xdr:to>
          <xdr:col>30</xdr:col>
          <xdr:colOff>228600</xdr:colOff>
          <xdr:row>164</xdr:row>
          <xdr:rowOff>161924</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164</xdr:row>
          <xdr:rowOff>133350</xdr:rowOff>
        </xdr:from>
        <xdr:to>
          <xdr:col>30</xdr:col>
          <xdr:colOff>228600</xdr:colOff>
          <xdr:row>164</xdr:row>
          <xdr:rowOff>352425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164</xdr:row>
          <xdr:rowOff>314325</xdr:rowOff>
        </xdr:from>
        <xdr:to>
          <xdr:col>30</xdr:col>
          <xdr:colOff>200025</xdr:colOff>
          <xdr:row>165</xdr:row>
          <xdr:rowOff>38100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165</xdr:row>
          <xdr:rowOff>9525</xdr:rowOff>
        </xdr:from>
        <xdr:to>
          <xdr:col>30</xdr:col>
          <xdr:colOff>219075</xdr:colOff>
          <xdr:row>165</xdr:row>
          <xdr:rowOff>219075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166</xdr:row>
          <xdr:rowOff>152400</xdr:rowOff>
        </xdr:from>
        <xdr:to>
          <xdr:col>30</xdr:col>
          <xdr:colOff>209550</xdr:colOff>
          <xdr:row>166</xdr:row>
          <xdr:rowOff>361950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166</xdr:row>
          <xdr:rowOff>342900</xdr:rowOff>
        </xdr:from>
        <xdr:to>
          <xdr:col>30</xdr:col>
          <xdr:colOff>190500</xdr:colOff>
          <xdr:row>166</xdr:row>
          <xdr:rowOff>552450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166</xdr:row>
          <xdr:rowOff>533400</xdr:rowOff>
        </xdr:from>
        <xdr:to>
          <xdr:col>30</xdr:col>
          <xdr:colOff>200025</xdr:colOff>
          <xdr:row>166</xdr:row>
          <xdr:rowOff>742950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165</xdr:row>
          <xdr:rowOff>219075</xdr:rowOff>
        </xdr:from>
        <xdr:to>
          <xdr:col>30</xdr:col>
          <xdr:colOff>228600</xdr:colOff>
          <xdr:row>166</xdr:row>
          <xdr:rowOff>200025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178</xdr:row>
          <xdr:rowOff>962025</xdr:rowOff>
        </xdr:from>
        <xdr:to>
          <xdr:col>3</xdr:col>
          <xdr:colOff>57150</xdr:colOff>
          <xdr:row>178</xdr:row>
          <xdr:rowOff>1190625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177</xdr:row>
          <xdr:rowOff>457200</xdr:rowOff>
        </xdr:from>
        <xdr:to>
          <xdr:col>9</xdr:col>
          <xdr:colOff>85725</xdr:colOff>
          <xdr:row>178</xdr:row>
          <xdr:rowOff>209550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177</xdr:row>
          <xdr:rowOff>457200</xdr:rowOff>
        </xdr:from>
        <xdr:to>
          <xdr:col>30</xdr:col>
          <xdr:colOff>247650</xdr:colOff>
          <xdr:row>178</xdr:row>
          <xdr:rowOff>209550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178</xdr:row>
          <xdr:rowOff>180975</xdr:rowOff>
        </xdr:from>
        <xdr:to>
          <xdr:col>30</xdr:col>
          <xdr:colOff>247650</xdr:colOff>
          <xdr:row>178</xdr:row>
          <xdr:rowOff>400050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178</xdr:row>
          <xdr:rowOff>390525</xdr:rowOff>
        </xdr:from>
        <xdr:to>
          <xdr:col>30</xdr:col>
          <xdr:colOff>238125</xdr:colOff>
          <xdr:row>178</xdr:row>
          <xdr:rowOff>600075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178</xdr:row>
          <xdr:rowOff>571500</xdr:rowOff>
        </xdr:from>
        <xdr:to>
          <xdr:col>30</xdr:col>
          <xdr:colOff>257175</xdr:colOff>
          <xdr:row>178</xdr:row>
          <xdr:rowOff>790575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183</xdr:row>
          <xdr:rowOff>190500</xdr:rowOff>
        </xdr:from>
        <xdr:to>
          <xdr:col>4</xdr:col>
          <xdr:colOff>0</xdr:colOff>
          <xdr:row>184</xdr:row>
          <xdr:rowOff>190499</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181</xdr:row>
          <xdr:rowOff>457200</xdr:rowOff>
        </xdr:from>
        <xdr:to>
          <xdr:col>30</xdr:col>
          <xdr:colOff>190500</xdr:colOff>
          <xdr:row>182</xdr:row>
          <xdr:rowOff>209550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182</xdr:row>
          <xdr:rowOff>276225</xdr:rowOff>
        </xdr:from>
        <xdr:to>
          <xdr:col>30</xdr:col>
          <xdr:colOff>238125</xdr:colOff>
          <xdr:row>183</xdr:row>
          <xdr:rowOff>209550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183</xdr:row>
          <xdr:rowOff>219075</xdr:rowOff>
        </xdr:from>
        <xdr:to>
          <xdr:col>30</xdr:col>
          <xdr:colOff>219075</xdr:colOff>
          <xdr:row>184</xdr:row>
          <xdr:rowOff>219074</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186</xdr:row>
          <xdr:rowOff>0</xdr:rowOff>
        </xdr:from>
        <xdr:to>
          <xdr:col>30</xdr:col>
          <xdr:colOff>247650</xdr:colOff>
          <xdr:row>186</xdr:row>
          <xdr:rowOff>219075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186</xdr:row>
          <xdr:rowOff>219075</xdr:rowOff>
        </xdr:from>
        <xdr:to>
          <xdr:col>30</xdr:col>
          <xdr:colOff>257175</xdr:colOff>
          <xdr:row>186</xdr:row>
          <xdr:rowOff>438150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186</xdr:row>
          <xdr:rowOff>409575</xdr:rowOff>
        </xdr:from>
        <xdr:to>
          <xdr:col>31</xdr:col>
          <xdr:colOff>0</xdr:colOff>
          <xdr:row>186</xdr:row>
          <xdr:rowOff>619125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187</xdr:row>
          <xdr:rowOff>9525</xdr:rowOff>
        </xdr:from>
        <xdr:to>
          <xdr:col>26</xdr:col>
          <xdr:colOff>257175</xdr:colOff>
          <xdr:row>188</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104775</xdr:rowOff>
        </xdr:from>
        <xdr:to>
          <xdr:col>9</xdr:col>
          <xdr:colOff>19050</xdr:colOff>
          <xdr:row>195</xdr:row>
          <xdr:rowOff>123825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66675</xdr:rowOff>
        </xdr:from>
        <xdr:to>
          <xdr:col>9</xdr:col>
          <xdr:colOff>2597</xdr:colOff>
          <xdr:row>199</xdr:row>
          <xdr:rowOff>114300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200025</xdr:rowOff>
        </xdr:from>
        <xdr:to>
          <xdr:col>8</xdr:col>
          <xdr:colOff>66675</xdr:colOff>
          <xdr:row>201</xdr:row>
          <xdr:rowOff>200025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209550</xdr:rowOff>
        </xdr:from>
        <xdr:to>
          <xdr:col>8</xdr:col>
          <xdr:colOff>66675</xdr:colOff>
          <xdr:row>207</xdr:row>
          <xdr:rowOff>200025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217</xdr:row>
          <xdr:rowOff>190500</xdr:rowOff>
        </xdr:from>
        <xdr:to>
          <xdr:col>9</xdr:col>
          <xdr:colOff>9525</xdr:colOff>
          <xdr:row>218</xdr:row>
          <xdr:rowOff>171450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230</xdr:row>
          <xdr:rowOff>619125</xdr:rowOff>
        </xdr:from>
        <xdr:to>
          <xdr:col>9</xdr:col>
          <xdr:colOff>323850</xdr:colOff>
          <xdr:row>231</xdr:row>
          <xdr:rowOff>200024</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230</xdr:row>
          <xdr:rowOff>619125</xdr:rowOff>
        </xdr:from>
        <xdr:to>
          <xdr:col>13</xdr:col>
          <xdr:colOff>9525</xdr:colOff>
          <xdr:row>231</xdr:row>
          <xdr:rowOff>200024</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230</xdr:row>
          <xdr:rowOff>619125</xdr:rowOff>
        </xdr:from>
        <xdr:to>
          <xdr:col>19</xdr:col>
          <xdr:colOff>28575</xdr:colOff>
          <xdr:row>231</xdr:row>
          <xdr:rowOff>200024</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232</xdr:row>
          <xdr:rowOff>628650</xdr:rowOff>
        </xdr:from>
        <xdr:to>
          <xdr:col>12</xdr:col>
          <xdr:colOff>85725</xdr:colOff>
          <xdr:row>233</xdr:row>
          <xdr:rowOff>209550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232</xdr:row>
          <xdr:rowOff>628650</xdr:rowOff>
        </xdr:from>
        <xdr:to>
          <xdr:col>19</xdr:col>
          <xdr:colOff>238125</xdr:colOff>
          <xdr:row>233</xdr:row>
          <xdr:rowOff>209550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236</xdr:row>
          <xdr:rowOff>228600</xdr:rowOff>
        </xdr:from>
        <xdr:to>
          <xdr:col>28</xdr:col>
          <xdr:colOff>381000</xdr:colOff>
          <xdr:row>237</xdr:row>
          <xdr:rowOff>200024</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236</xdr:row>
          <xdr:rowOff>228600</xdr:rowOff>
        </xdr:from>
        <xdr:to>
          <xdr:col>30</xdr:col>
          <xdr:colOff>247650</xdr:colOff>
          <xdr:row>237</xdr:row>
          <xdr:rowOff>200024</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242</xdr:row>
          <xdr:rowOff>0</xdr:rowOff>
        </xdr:from>
        <xdr:to>
          <xdr:col>9</xdr:col>
          <xdr:colOff>285750</xdr:colOff>
          <xdr:row>242</xdr:row>
          <xdr:rowOff>209550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241</xdr:row>
          <xdr:rowOff>304800</xdr:rowOff>
        </xdr:from>
        <xdr:to>
          <xdr:col>11</xdr:col>
          <xdr:colOff>552450</xdr:colOff>
          <xdr:row>242</xdr:row>
          <xdr:rowOff>219074</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192</xdr:row>
          <xdr:rowOff>371475</xdr:rowOff>
        </xdr:from>
        <xdr:to>
          <xdr:col>17</xdr:col>
          <xdr:colOff>104775</xdr:colOff>
          <xdr:row>194</xdr:row>
          <xdr:rowOff>1</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193</xdr:row>
          <xdr:rowOff>180975</xdr:rowOff>
        </xdr:from>
        <xdr:to>
          <xdr:col>18</xdr:col>
          <xdr:colOff>28575</xdr:colOff>
          <xdr:row>195</xdr:row>
          <xdr:rowOff>1</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194</xdr:row>
          <xdr:rowOff>190500</xdr:rowOff>
        </xdr:from>
        <xdr:to>
          <xdr:col>18</xdr:col>
          <xdr:colOff>0</xdr:colOff>
          <xdr:row>195</xdr:row>
          <xdr:rowOff>200025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196</xdr:row>
          <xdr:rowOff>0</xdr:rowOff>
        </xdr:from>
        <xdr:to>
          <xdr:col>17</xdr:col>
          <xdr:colOff>104775</xdr:colOff>
          <xdr:row>196</xdr:row>
          <xdr:rowOff>209550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196</xdr:row>
          <xdr:rowOff>200025</xdr:rowOff>
        </xdr:from>
        <xdr:to>
          <xdr:col>18</xdr:col>
          <xdr:colOff>9525</xdr:colOff>
          <xdr:row>197</xdr:row>
          <xdr:rowOff>190499</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197</xdr:row>
          <xdr:rowOff>180975</xdr:rowOff>
        </xdr:from>
        <xdr:to>
          <xdr:col>17</xdr:col>
          <xdr:colOff>114300</xdr:colOff>
          <xdr:row>199</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198</xdr:row>
          <xdr:rowOff>161925</xdr:rowOff>
        </xdr:from>
        <xdr:to>
          <xdr:col>18</xdr:col>
          <xdr:colOff>19050</xdr:colOff>
          <xdr:row>200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199</xdr:row>
          <xdr:rowOff>190500</xdr:rowOff>
        </xdr:from>
        <xdr:to>
          <xdr:col>18</xdr:col>
          <xdr:colOff>9525</xdr:colOff>
          <xdr:row>201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201</xdr:row>
          <xdr:rowOff>9525</xdr:rowOff>
        </xdr:from>
        <xdr:to>
          <xdr:col>17</xdr:col>
          <xdr:colOff>114300</xdr:colOff>
          <xdr:row>201</xdr:row>
          <xdr:rowOff>228600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202</xdr:row>
          <xdr:rowOff>0</xdr:rowOff>
        </xdr:from>
        <xdr:to>
          <xdr:col>18</xdr:col>
          <xdr:colOff>9525</xdr:colOff>
          <xdr:row>202</xdr:row>
          <xdr:rowOff>209550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202</xdr:row>
          <xdr:rowOff>219075</xdr:rowOff>
        </xdr:from>
        <xdr:to>
          <xdr:col>17</xdr:col>
          <xdr:colOff>114300</xdr:colOff>
          <xdr:row>203</xdr:row>
          <xdr:rowOff>209549</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203</xdr:row>
          <xdr:rowOff>219075</xdr:rowOff>
        </xdr:from>
        <xdr:to>
          <xdr:col>17</xdr:col>
          <xdr:colOff>104775</xdr:colOff>
          <xdr:row>204</xdr:row>
          <xdr:rowOff>200025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204</xdr:row>
          <xdr:rowOff>219075</xdr:rowOff>
        </xdr:from>
        <xdr:to>
          <xdr:col>18</xdr:col>
          <xdr:colOff>19050</xdr:colOff>
          <xdr:row>205</xdr:row>
          <xdr:rowOff>219076</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206</xdr:row>
          <xdr:rowOff>9525</xdr:rowOff>
        </xdr:from>
        <xdr:to>
          <xdr:col>17</xdr:col>
          <xdr:colOff>95250</xdr:colOff>
          <xdr:row>206</xdr:row>
          <xdr:rowOff>219075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207</xdr:row>
          <xdr:rowOff>0</xdr:rowOff>
        </xdr:from>
        <xdr:to>
          <xdr:col>17</xdr:col>
          <xdr:colOff>104775</xdr:colOff>
          <xdr:row>207</xdr:row>
          <xdr:rowOff>209550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207</xdr:row>
          <xdr:rowOff>381000</xdr:rowOff>
        </xdr:from>
        <xdr:to>
          <xdr:col>18</xdr:col>
          <xdr:colOff>9525</xdr:colOff>
          <xdr:row>208</xdr:row>
          <xdr:rowOff>219076</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208</xdr:row>
          <xdr:rowOff>219075</xdr:rowOff>
        </xdr:from>
        <xdr:to>
          <xdr:col>18</xdr:col>
          <xdr:colOff>9525</xdr:colOff>
          <xdr:row>209</xdr:row>
          <xdr:rowOff>200024</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210</xdr:row>
          <xdr:rowOff>9525</xdr:rowOff>
        </xdr:from>
        <xdr:to>
          <xdr:col>18</xdr:col>
          <xdr:colOff>0</xdr:colOff>
          <xdr:row>210</xdr:row>
          <xdr:rowOff>219075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210</xdr:row>
          <xdr:rowOff>228600</xdr:rowOff>
        </xdr:from>
        <xdr:to>
          <xdr:col>18</xdr:col>
          <xdr:colOff>38100</xdr:colOff>
          <xdr:row>211</xdr:row>
          <xdr:rowOff>209551</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211</xdr:row>
          <xdr:rowOff>228600</xdr:rowOff>
        </xdr:from>
        <xdr:to>
          <xdr:col>18</xdr:col>
          <xdr:colOff>9525</xdr:colOff>
          <xdr:row>212</xdr:row>
          <xdr:rowOff>200024</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212</xdr:row>
          <xdr:rowOff>400050</xdr:rowOff>
        </xdr:from>
        <xdr:to>
          <xdr:col>18</xdr:col>
          <xdr:colOff>57150</xdr:colOff>
          <xdr:row>213</xdr:row>
          <xdr:rowOff>209551</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214</xdr:row>
          <xdr:rowOff>9525</xdr:rowOff>
        </xdr:from>
        <xdr:to>
          <xdr:col>18</xdr:col>
          <xdr:colOff>38100</xdr:colOff>
          <xdr:row>214</xdr:row>
          <xdr:rowOff>219075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215</xdr:row>
          <xdr:rowOff>19050</xdr:rowOff>
        </xdr:from>
        <xdr:to>
          <xdr:col>18</xdr:col>
          <xdr:colOff>38100</xdr:colOff>
          <xdr:row>215</xdr:row>
          <xdr:rowOff>228600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215</xdr:row>
          <xdr:rowOff>238125</xdr:rowOff>
        </xdr:from>
        <xdr:to>
          <xdr:col>18</xdr:col>
          <xdr:colOff>38100</xdr:colOff>
          <xdr:row>216</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217</xdr:row>
          <xdr:rowOff>0</xdr:rowOff>
        </xdr:from>
        <xdr:to>
          <xdr:col>18</xdr:col>
          <xdr:colOff>47625</xdr:colOff>
          <xdr:row>217</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217</xdr:row>
          <xdr:rowOff>219075</xdr:rowOff>
        </xdr:from>
        <xdr:to>
          <xdr:col>18</xdr:col>
          <xdr:colOff>9525</xdr:colOff>
          <xdr:row>218</xdr:row>
          <xdr:rowOff>200025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218</xdr:row>
          <xdr:rowOff>219075</xdr:rowOff>
        </xdr:from>
        <xdr:to>
          <xdr:col>18</xdr:col>
          <xdr:colOff>19050</xdr:colOff>
          <xdr:row>219</xdr:row>
          <xdr:rowOff>200025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185</xdr:row>
          <xdr:rowOff>0</xdr:rowOff>
        </xdr:from>
        <xdr:to>
          <xdr:col>30</xdr:col>
          <xdr:colOff>209550</xdr:colOff>
          <xdr:row>185</xdr:row>
          <xdr:rowOff>209550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104775</xdr:rowOff>
        </xdr:from>
        <xdr:to>
          <xdr:col>17</xdr:col>
          <xdr:colOff>0</xdr:colOff>
          <xdr:row>39</xdr:row>
          <xdr:rowOff>104775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0</xdr:rowOff>
        </xdr:from>
        <xdr:to>
          <xdr:col>17</xdr:col>
          <xdr:colOff>0</xdr:colOff>
          <xdr:row>42</xdr:row>
          <xdr:rowOff>209550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16</xdr:col>
          <xdr:colOff>104775</xdr:colOff>
          <xdr:row>44</xdr:row>
          <xdr:rowOff>209550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1076325</xdr:rowOff>
        </xdr:from>
        <xdr:to>
          <xdr:col>16</xdr:col>
          <xdr:colOff>114300</xdr:colOff>
          <xdr:row>45</xdr:row>
          <xdr:rowOff>200026</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46</xdr:row>
          <xdr:rowOff>457200</xdr:rowOff>
        </xdr:from>
        <xdr:to>
          <xdr:col>10</xdr:col>
          <xdr:colOff>123825</xdr:colOff>
          <xdr:row>46</xdr:row>
          <xdr:rowOff>685800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0</xdr:rowOff>
        </xdr:from>
        <xdr:to>
          <xdr:col>16</xdr:col>
          <xdr:colOff>114300</xdr:colOff>
          <xdr:row>46</xdr:row>
          <xdr:rowOff>209550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16</xdr:col>
          <xdr:colOff>114300</xdr:colOff>
          <xdr:row>47</xdr:row>
          <xdr:rowOff>209550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0</xdr:rowOff>
        </xdr:from>
        <xdr:to>
          <xdr:col>16</xdr:col>
          <xdr:colOff>114300</xdr:colOff>
          <xdr:row>51</xdr:row>
          <xdr:rowOff>95251</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0</xdr:rowOff>
        </xdr:from>
        <xdr:to>
          <xdr:col>16</xdr:col>
          <xdr:colOff>114300</xdr:colOff>
          <xdr:row>55</xdr:row>
          <xdr:rowOff>57150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57</xdr:row>
          <xdr:rowOff>0</xdr:rowOff>
        </xdr:from>
        <xdr:to>
          <xdr:col>16</xdr:col>
          <xdr:colOff>114300</xdr:colOff>
          <xdr:row>57</xdr:row>
          <xdr:rowOff>209550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xdr:row>
          <xdr:rowOff>0</xdr:rowOff>
        </xdr:from>
        <xdr:to>
          <xdr:col>16</xdr:col>
          <xdr:colOff>114300</xdr:colOff>
          <xdr:row>59</xdr:row>
          <xdr:rowOff>123825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0</xdr:rowOff>
        </xdr:from>
        <xdr:to>
          <xdr:col>16</xdr:col>
          <xdr:colOff>114300</xdr:colOff>
          <xdr:row>62</xdr:row>
          <xdr:rowOff>209550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16</xdr:col>
          <xdr:colOff>114300</xdr:colOff>
          <xdr:row>65</xdr:row>
          <xdr:rowOff>209550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0</xdr:rowOff>
        </xdr:from>
        <xdr:to>
          <xdr:col>16</xdr:col>
          <xdr:colOff>114300</xdr:colOff>
          <xdr:row>66</xdr:row>
          <xdr:rowOff>209550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16</xdr:col>
          <xdr:colOff>114300</xdr:colOff>
          <xdr:row>68</xdr:row>
          <xdr:rowOff>209550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0</xdr:rowOff>
        </xdr:from>
        <xdr:to>
          <xdr:col>16</xdr:col>
          <xdr:colOff>114300</xdr:colOff>
          <xdr:row>70</xdr:row>
          <xdr:rowOff>209550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72</xdr:row>
          <xdr:rowOff>0</xdr:rowOff>
        </xdr:from>
        <xdr:to>
          <xdr:col>16</xdr:col>
          <xdr:colOff>114300</xdr:colOff>
          <xdr:row>73</xdr:row>
          <xdr:rowOff>85724</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75</xdr:row>
          <xdr:rowOff>0</xdr:rowOff>
        </xdr:from>
        <xdr:to>
          <xdr:col>16</xdr:col>
          <xdr:colOff>114300</xdr:colOff>
          <xdr:row>75</xdr:row>
          <xdr:rowOff>209550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76</xdr:row>
          <xdr:rowOff>0</xdr:rowOff>
        </xdr:from>
        <xdr:to>
          <xdr:col>16</xdr:col>
          <xdr:colOff>114300</xdr:colOff>
          <xdr:row>76</xdr:row>
          <xdr:rowOff>209550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0</xdr:rowOff>
        </xdr:from>
        <xdr:to>
          <xdr:col>8</xdr:col>
          <xdr:colOff>47625</xdr:colOff>
          <xdr:row>79</xdr:row>
          <xdr:rowOff>209550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79</xdr:row>
          <xdr:rowOff>0</xdr:rowOff>
        </xdr:from>
        <xdr:to>
          <xdr:col>16</xdr:col>
          <xdr:colOff>114300</xdr:colOff>
          <xdr:row>79</xdr:row>
          <xdr:rowOff>209550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86</xdr:row>
          <xdr:rowOff>171450</xdr:rowOff>
        </xdr:from>
        <xdr:to>
          <xdr:col>17</xdr:col>
          <xdr:colOff>47625</xdr:colOff>
          <xdr:row>86</xdr:row>
          <xdr:rowOff>381000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142875</xdr:rowOff>
        </xdr:from>
        <xdr:to>
          <xdr:col>17</xdr:col>
          <xdr:colOff>0</xdr:colOff>
          <xdr:row>90</xdr:row>
          <xdr:rowOff>352425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47625</xdr:rowOff>
        </xdr:from>
        <xdr:to>
          <xdr:col>10</xdr:col>
          <xdr:colOff>19050</xdr:colOff>
          <xdr:row>92</xdr:row>
          <xdr:rowOff>9526</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9525</xdr:rowOff>
        </xdr:from>
        <xdr:to>
          <xdr:col>16</xdr:col>
          <xdr:colOff>114300</xdr:colOff>
          <xdr:row>94</xdr:row>
          <xdr:rowOff>219075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600075</xdr:rowOff>
        </xdr:from>
        <xdr:to>
          <xdr:col>16</xdr:col>
          <xdr:colOff>114300</xdr:colOff>
          <xdr:row>96</xdr:row>
          <xdr:rowOff>76200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94</xdr:row>
          <xdr:rowOff>200025</xdr:rowOff>
        </xdr:from>
        <xdr:to>
          <xdr:col>10</xdr:col>
          <xdr:colOff>38100</xdr:colOff>
          <xdr:row>94</xdr:row>
          <xdr:rowOff>409575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96</xdr:row>
          <xdr:rowOff>352425</xdr:rowOff>
        </xdr:from>
        <xdr:to>
          <xdr:col>10</xdr:col>
          <xdr:colOff>19050</xdr:colOff>
          <xdr:row>97</xdr:row>
          <xdr:rowOff>133351</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0</xdr:rowOff>
        </xdr:from>
        <xdr:to>
          <xdr:col>17</xdr:col>
          <xdr:colOff>0</xdr:colOff>
          <xdr:row>99</xdr:row>
          <xdr:rowOff>209550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0</xdr:rowOff>
        </xdr:from>
        <xdr:to>
          <xdr:col>17</xdr:col>
          <xdr:colOff>0</xdr:colOff>
          <xdr:row>101</xdr:row>
          <xdr:rowOff>209550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102</xdr:row>
          <xdr:rowOff>133350</xdr:rowOff>
        </xdr:from>
        <xdr:to>
          <xdr:col>17</xdr:col>
          <xdr:colOff>19050</xdr:colOff>
          <xdr:row>102</xdr:row>
          <xdr:rowOff>342900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200025</xdr:rowOff>
        </xdr:from>
        <xdr:to>
          <xdr:col>10</xdr:col>
          <xdr:colOff>28575</xdr:colOff>
          <xdr:row>104</xdr:row>
          <xdr:rowOff>171450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116</xdr:row>
          <xdr:rowOff>447675</xdr:rowOff>
        </xdr:from>
        <xdr:to>
          <xdr:col>10</xdr:col>
          <xdr:colOff>9525</xdr:colOff>
          <xdr:row>116</xdr:row>
          <xdr:rowOff>657225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105</xdr:row>
          <xdr:rowOff>0</xdr:rowOff>
        </xdr:from>
        <xdr:to>
          <xdr:col>16</xdr:col>
          <xdr:colOff>114300</xdr:colOff>
          <xdr:row>105</xdr:row>
          <xdr:rowOff>209550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0</xdr:rowOff>
        </xdr:from>
        <xdr:to>
          <xdr:col>16</xdr:col>
          <xdr:colOff>114300</xdr:colOff>
          <xdr:row>116</xdr:row>
          <xdr:rowOff>209550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0</xdr:rowOff>
        </xdr:from>
        <xdr:to>
          <xdr:col>16</xdr:col>
          <xdr:colOff>114300</xdr:colOff>
          <xdr:row>117</xdr:row>
          <xdr:rowOff>209550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119</xdr:row>
          <xdr:rowOff>0</xdr:rowOff>
        </xdr:from>
        <xdr:to>
          <xdr:col>8</xdr:col>
          <xdr:colOff>47625</xdr:colOff>
          <xdr:row>119</xdr:row>
          <xdr:rowOff>209550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121</xdr:row>
          <xdr:rowOff>314325</xdr:rowOff>
        </xdr:from>
        <xdr:to>
          <xdr:col>10</xdr:col>
          <xdr:colOff>76200</xdr:colOff>
          <xdr:row>121</xdr:row>
          <xdr:rowOff>523875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428625</xdr:rowOff>
        </xdr:from>
        <xdr:to>
          <xdr:col>17</xdr:col>
          <xdr:colOff>0</xdr:colOff>
          <xdr:row>121</xdr:row>
          <xdr:rowOff>57150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390525</xdr:rowOff>
        </xdr:from>
        <xdr:to>
          <xdr:col>8</xdr:col>
          <xdr:colOff>66675</xdr:colOff>
          <xdr:row>66</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466725</xdr:colOff>
          <xdr:row>187</xdr:row>
          <xdr:rowOff>19050</xdr:rowOff>
        </xdr:from>
        <xdr:to>
          <xdr:col>26</xdr:col>
          <xdr:colOff>676275</xdr:colOff>
          <xdr:row>188</xdr:row>
          <xdr:rowOff>9525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132</xdr:row>
          <xdr:rowOff>495300</xdr:rowOff>
        </xdr:from>
        <xdr:to>
          <xdr:col>10</xdr:col>
          <xdr:colOff>9525</xdr:colOff>
          <xdr:row>132</xdr:row>
          <xdr:rowOff>695325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124</xdr:row>
          <xdr:rowOff>0</xdr:rowOff>
        </xdr:from>
        <xdr:to>
          <xdr:col>16</xdr:col>
          <xdr:colOff>57150</xdr:colOff>
          <xdr:row>124</xdr:row>
          <xdr:rowOff>209550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126</xdr:row>
          <xdr:rowOff>0</xdr:rowOff>
        </xdr:from>
        <xdr:to>
          <xdr:col>16</xdr:col>
          <xdr:colOff>57150</xdr:colOff>
          <xdr:row>126</xdr:row>
          <xdr:rowOff>209550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128</xdr:row>
          <xdr:rowOff>0</xdr:rowOff>
        </xdr:from>
        <xdr:to>
          <xdr:col>16</xdr:col>
          <xdr:colOff>57150</xdr:colOff>
          <xdr:row>129</xdr:row>
          <xdr:rowOff>76199</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130</xdr:row>
          <xdr:rowOff>0</xdr:rowOff>
        </xdr:from>
        <xdr:to>
          <xdr:col>16</xdr:col>
          <xdr:colOff>57150</xdr:colOff>
          <xdr:row>130</xdr:row>
          <xdr:rowOff>209550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132</xdr:row>
          <xdr:rowOff>0</xdr:rowOff>
        </xdr:from>
        <xdr:to>
          <xdr:col>16</xdr:col>
          <xdr:colOff>57150</xdr:colOff>
          <xdr:row>132</xdr:row>
          <xdr:rowOff>209550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136</xdr:row>
          <xdr:rowOff>238125</xdr:rowOff>
        </xdr:from>
        <xdr:to>
          <xdr:col>16</xdr:col>
          <xdr:colOff>57150</xdr:colOff>
          <xdr:row>136</xdr:row>
          <xdr:rowOff>447675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138</xdr:row>
          <xdr:rowOff>0</xdr:rowOff>
        </xdr:from>
        <xdr:to>
          <xdr:col>16</xdr:col>
          <xdr:colOff>57150</xdr:colOff>
          <xdr:row>138</xdr:row>
          <xdr:rowOff>209550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139</xdr:row>
          <xdr:rowOff>0</xdr:rowOff>
        </xdr:from>
        <xdr:to>
          <xdr:col>16</xdr:col>
          <xdr:colOff>57150</xdr:colOff>
          <xdr:row>139</xdr:row>
          <xdr:rowOff>209550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140</xdr:row>
          <xdr:rowOff>0</xdr:rowOff>
        </xdr:from>
        <xdr:to>
          <xdr:col>16</xdr:col>
          <xdr:colOff>57150</xdr:colOff>
          <xdr:row>140</xdr:row>
          <xdr:rowOff>209550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190500</xdr:rowOff>
        </xdr:from>
        <xdr:to>
          <xdr:col>9</xdr:col>
          <xdr:colOff>352425</xdr:colOff>
          <xdr:row>139</xdr:row>
          <xdr:rowOff>400050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140</xdr:row>
          <xdr:rowOff>1047750</xdr:rowOff>
        </xdr:from>
        <xdr:to>
          <xdr:col>9</xdr:col>
          <xdr:colOff>333375</xdr:colOff>
          <xdr:row>140</xdr:row>
          <xdr:rowOff>1257300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147</xdr:row>
          <xdr:rowOff>466725</xdr:rowOff>
        </xdr:from>
        <xdr:to>
          <xdr:col>9</xdr:col>
          <xdr:colOff>333375</xdr:colOff>
          <xdr:row>147</xdr:row>
          <xdr:rowOff>685800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145</xdr:row>
          <xdr:rowOff>0</xdr:rowOff>
        </xdr:from>
        <xdr:to>
          <xdr:col>16</xdr:col>
          <xdr:colOff>57150</xdr:colOff>
          <xdr:row>145</xdr:row>
          <xdr:rowOff>209550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147</xdr:row>
          <xdr:rowOff>0</xdr:rowOff>
        </xdr:from>
        <xdr:to>
          <xdr:col>16</xdr:col>
          <xdr:colOff>57150</xdr:colOff>
          <xdr:row>147</xdr:row>
          <xdr:rowOff>209550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152</xdr:row>
          <xdr:rowOff>295275</xdr:rowOff>
        </xdr:from>
        <xdr:to>
          <xdr:col>9</xdr:col>
          <xdr:colOff>381000</xdr:colOff>
          <xdr:row>152</xdr:row>
          <xdr:rowOff>523875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159</xdr:row>
          <xdr:rowOff>114300</xdr:rowOff>
        </xdr:from>
        <xdr:to>
          <xdr:col>10</xdr:col>
          <xdr:colOff>9525</xdr:colOff>
          <xdr:row>159</xdr:row>
          <xdr:rowOff>323850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495300</xdr:rowOff>
        </xdr:from>
        <xdr:to>
          <xdr:col>10</xdr:col>
          <xdr:colOff>9525</xdr:colOff>
          <xdr:row>160</xdr:row>
          <xdr:rowOff>704850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151</xdr:row>
          <xdr:rowOff>0</xdr:rowOff>
        </xdr:from>
        <xdr:to>
          <xdr:col>16</xdr:col>
          <xdr:colOff>57150</xdr:colOff>
          <xdr:row>151</xdr:row>
          <xdr:rowOff>209550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152</xdr:row>
          <xdr:rowOff>0</xdr:rowOff>
        </xdr:from>
        <xdr:to>
          <xdr:col>16</xdr:col>
          <xdr:colOff>57150</xdr:colOff>
          <xdr:row>152</xdr:row>
          <xdr:rowOff>209550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153</xdr:row>
          <xdr:rowOff>0</xdr:rowOff>
        </xdr:from>
        <xdr:to>
          <xdr:col>16</xdr:col>
          <xdr:colOff>57150</xdr:colOff>
          <xdr:row>153</xdr:row>
          <xdr:rowOff>209550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154</xdr:row>
          <xdr:rowOff>152400</xdr:rowOff>
        </xdr:from>
        <xdr:to>
          <xdr:col>16</xdr:col>
          <xdr:colOff>57150</xdr:colOff>
          <xdr:row>154</xdr:row>
          <xdr:rowOff>361950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154</xdr:row>
          <xdr:rowOff>742950</xdr:rowOff>
        </xdr:from>
        <xdr:to>
          <xdr:col>16</xdr:col>
          <xdr:colOff>57150</xdr:colOff>
          <xdr:row>154</xdr:row>
          <xdr:rowOff>952500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155</xdr:row>
          <xdr:rowOff>0</xdr:rowOff>
        </xdr:from>
        <xdr:to>
          <xdr:col>16</xdr:col>
          <xdr:colOff>57150</xdr:colOff>
          <xdr:row>155</xdr:row>
          <xdr:rowOff>209550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156</xdr:row>
          <xdr:rowOff>0</xdr:rowOff>
        </xdr:from>
        <xdr:to>
          <xdr:col>16</xdr:col>
          <xdr:colOff>57150</xdr:colOff>
          <xdr:row>156</xdr:row>
          <xdr:rowOff>209550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157</xdr:row>
          <xdr:rowOff>0</xdr:rowOff>
        </xdr:from>
        <xdr:to>
          <xdr:col>16</xdr:col>
          <xdr:colOff>57150</xdr:colOff>
          <xdr:row>157</xdr:row>
          <xdr:rowOff>209550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158</xdr:row>
          <xdr:rowOff>0</xdr:rowOff>
        </xdr:from>
        <xdr:to>
          <xdr:col>16</xdr:col>
          <xdr:colOff>57150</xdr:colOff>
          <xdr:row>158</xdr:row>
          <xdr:rowOff>209550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159</xdr:row>
          <xdr:rowOff>0</xdr:rowOff>
        </xdr:from>
        <xdr:to>
          <xdr:col>16</xdr:col>
          <xdr:colOff>57150</xdr:colOff>
          <xdr:row>159</xdr:row>
          <xdr:rowOff>209550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160</xdr:row>
          <xdr:rowOff>0</xdr:rowOff>
        </xdr:from>
        <xdr:to>
          <xdr:col>16</xdr:col>
          <xdr:colOff>57150</xdr:colOff>
          <xdr:row>160</xdr:row>
          <xdr:rowOff>209550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163</xdr:row>
          <xdr:rowOff>0</xdr:rowOff>
        </xdr:from>
        <xdr:to>
          <xdr:col>16</xdr:col>
          <xdr:colOff>57150</xdr:colOff>
          <xdr:row>163</xdr:row>
          <xdr:rowOff>209550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165</xdr:row>
          <xdr:rowOff>0</xdr:rowOff>
        </xdr:from>
        <xdr:to>
          <xdr:col>16</xdr:col>
          <xdr:colOff>57150</xdr:colOff>
          <xdr:row>165</xdr:row>
          <xdr:rowOff>209550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166</xdr:row>
          <xdr:rowOff>323850</xdr:rowOff>
        </xdr:from>
        <xdr:to>
          <xdr:col>16</xdr:col>
          <xdr:colOff>57150</xdr:colOff>
          <xdr:row>166</xdr:row>
          <xdr:rowOff>533400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167</xdr:row>
          <xdr:rowOff>742950</xdr:rowOff>
        </xdr:from>
        <xdr:to>
          <xdr:col>16</xdr:col>
          <xdr:colOff>57150</xdr:colOff>
          <xdr:row>168</xdr:row>
          <xdr:rowOff>171451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170</xdr:row>
          <xdr:rowOff>0</xdr:rowOff>
        </xdr:from>
        <xdr:to>
          <xdr:col>16</xdr:col>
          <xdr:colOff>57150</xdr:colOff>
          <xdr:row>170</xdr:row>
          <xdr:rowOff>209550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172</xdr:row>
          <xdr:rowOff>0</xdr:rowOff>
        </xdr:from>
        <xdr:to>
          <xdr:col>16</xdr:col>
          <xdr:colOff>57150</xdr:colOff>
          <xdr:row>172</xdr:row>
          <xdr:rowOff>209550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173</xdr:row>
          <xdr:rowOff>0</xdr:rowOff>
        </xdr:from>
        <xdr:to>
          <xdr:col>16</xdr:col>
          <xdr:colOff>57150</xdr:colOff>
          <xdr:row>173</xdr:row>
          <xdr:rowOff>209550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174</xdr:row>
          <xdr:rowOff>0</xdr:rowOff>
        </xdr:from>
        <xdr:to>
          <xdr:col>16</xdr:col>
          <xdr:colOff>57150</xdr:colOff>
          <xdr:row>174</xdr:row>
          <xdr:rowOff>209550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175</xdr:row>
          <xdr:rowOff>0</xdr:rowOff>
        </xdr:from>
        <xdr:to>
          <xdr:col>16</xdr:col>
          <xdr:colOff>57150</xdr:colOff>
          <xdr:row>175</xdr:row>
          <xdr:rowOff>209550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174</xdr:row>
          <xdr:rowOff>200025</xdr:rowOff>
        </xdr:from>
        <xdr:to>
          <xdr:col>9</xdr:col>
          <xdr:colOff>361950</xdr:colOff>
          <xdr:row>174</xdr:row>
          <xdr:rowOff>419100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175</xdr:row>
          <xdr:rowOff>485775</xdr:rowOff>
        </xdr:from>
        <xdr:to>
          <xdr:col>9</xdr:col>
          <xdr:colOff>371475</xdr:colOff>
          <xdr:row>175</xdr:row>
          <xdr:rowOff>704850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179</xdr:row>
          <xdr:rowOff>571500</xdr:rowOff>
        </xdr:from>
        <xdr:to>
          <xdr:col>10</xdr:col>
          <xdr:colOff>95250</xdr:colOff>
          <xdr:row>179</xdr:row>
          <xdr:rowOff>790575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178</xdr:row>
          <xdr:rowOff>0</xdr:rowOff>
        </xdr:from>
        <xdr:to>
          <xdr:col>16</xdr:col>
          <xdr:colOff>57150</xdr:colOff>
          <xdr:row>178</xdr:row>
          <xdr:rowOff>209550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179</xdr:row>
          <xdr:rowOff>0</xdr:rowOff>
        </xdr:from>
        <xdr:to>
          <xdr:col>16</xdr:col>
          <xdr:colOff>57150</xdr:colOff>
          <xdr:row>179</xdr:row>
          <xdr:rowOff>209550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390525</xdr:colOff>
          <xdr:row>239</xdr:row>
          <xdr:rowOff>247650</xdr:rowOff>
        </xdr:from>
        <xdr:to>
          <xdr:col>26</xdr:col>
          <xdr:colOff>600075</xdr:colOff>
          <xdr:row>240</xdr:row>
          <xdr:rowOff>219074</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239</xdr:row>
          <xdr:rowOff>247650</xdr:rowOff>
        </xdr:from>
        <xdr:to>
          <xdr:col>28</xdr:col>
          <xdr:colOff>190500</xdr:colOff>
          <xdr:row>240</xdr:row>
          <xdr:rowOff>219074</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20</xdr:row>
          <xdr:rowOff>57150</xdr:rowOff>
        </xdr:from>
        <xdr:to>
          <xdr:col>3</xdr:col>
          <xdr:colOff>47625</xdr:colOff>
          <xdr:row>21</xdr:row>
          <xdr:rowOff>76199</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66675</xdr:rowOff>
        </xdr:from>
        <xdr:to>
          <xdr:col>3</xdr:col>
          <xdr:colOff>38100</xdr:colOff>
          <xdr:row>23</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47625</xdr:rowOff>
        </xdr:from>
        <xdr:to>
          <xdr:col>3</xdr:col>
          <xdr:colOff>9525</xdr:colOff>
          <xdr:row>24</xdr:row>
          <xdr:rowOff>333375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38100</xdr:rowOff>
        </xdr:from>
        <xdr:to>
          <xdr:col>3</xdr:col>
          <xdr:colOff>9525</xdr:colOff>
          <xdr:row>26</xdr:row>
          <xdr:rowOff>323850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57150</xdr:rowOff>
        </xdr:from>
        <xdr:to>
          <xdr:col>21</xdr:col>
          <xdr:colOff>238125</xdr:colOff>
          <xdr:row>20</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22</xdr:row>
          <xdr:rowOff>66675</xdr:rowOff>
        </xdr:from>
        <xdr:to>
          <xdr:col>21</xdr:col>
          <xdr:colOff>238125</xdr:colOff>
          <xdr:row>22</xdr:row>
          <xdr:rowOff>333375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76200</xdr:rowOff>
        </xdr:from>
        <xdr:to>
          <xdr:col>21</xdr:col>
          <xdr:colOff>219075</xdr:colOff>
          <xdr:row>24</xdr:row>
          <xdr:rowOff>314325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57150</xdr:rowOff>
        </xdr:from>
        <xdr:to>
          <xdr:col>21</xdr:col>
          <xdr:colOff>238125</xdr:colOff>
          <xdr:row>26</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190</xdr:row>
          <xdr:rowOff>95250</xdr:rowOff>
        </xdr:from>
        <xdr:to>
          <xdr:col>9</xdr:col>
          <xdr:colOff>28575</xdr:colOff>
          <xdr:row>191</xdr:row>
          <xdr:rowOff>123825</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194</xdr:row>
          <xdr:rowOff>76200</xdr:rowOff>
        </xdr:from>
        <xdr:to>
          <xdr:col>9</xdr:col>
          <xdr:colOff>9525</xdr:colOff>
          <xdr:row>195</xdr:row>
          <xdr:rowOff>114299</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190500</xdr:rowOff>
        </xdr:from>
        <xdr:to>
          <xdr:col>8</xdr:col>
          <xdr:colOff>76200</xdr:colOff>
          <xdr:row>197</xdr:row>
          <xdr:rowOff>200026</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180975</xdr:rowOff>
        </xdr:from>
        <xdr:to>
          <xdr:col>8</xdr:col>
          <xdr:colOff>66675</xdr:colOff>
          <xdr:row>203</xdr:row>
          <xdr:rowOff>228601</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213</xdr:row>
          <xdr:rowOff>152400</xdr:rowOff>
        </xdr:from>
        <xdr:to>
          <xdr:col>9</xdr:col>
          <xdr:colOff>38100</xdr:colOff>
          <xdr:row>214</xdr:row>
          <xdr:rowOff>219074</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188</xdr:row>
          <xdr:rowOff>371475</xdr:rowOff>
        </xdr:from>
        <xdr:to>
          <xdr:col>17</xdr:col>
          <xdr:colOff>104775</xdr:colOff>
          <xdr:row>190</xdr:row>
          <xdr:rowOff>19049</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189</xdr:row>
          <xdr:rowOff>180975</xdr:rowOff>
        </xdr:from>
        <xdr:to>
          <xdr:col>18</xdr:col>
          <xdr:colOff>28575</xdr:colOff>
          <xdr:row>191</xdr:row>
          <xdr:rowOff>19049</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190</xdr:row>
          <xdr:rowOff>190500</xdr:rowOff>
        </xdr:from>
        <xdr:to>
          <xdr:col>18</xdr:col>
          <xdr:colOff>0</xdr:colOff>
          <xdr:row>192</xdr:row>
          <xdr:rowOff>19050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192</xdr:row>
          <xdr:rowOff>0</xdr:rowOff>
        </xdr:from>
        <xdr:to>
          <xdr:col>17</xdr:col>
          <xdr:colOff>114300</xdr:colOff>
          <xdr:row>193</xdr:row>
          <xdr:rowOff>19050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192</xdr:row>
          <xdr:rowOff>200025</xdr:rowOff>
        </xdr:from>
        <xdr:to>
          <xdr:col>18</xdr:col>
          <xdr:colOff>9525</xdr:colOff>
          <xdr:row>194</xdr:row>
          <xdr:rowOff>19051</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193</xdr:row>
          <xdr:rowOff>180975</xdr:rowOff>
        </xdr:from>
        <xdr:to>
          <xdr:col>17</xdr:col>
          <xdr:colOff>114300</xdr:colOff>
          <xdr:row>195</xdr:row>
          <xdr:rowOff>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194</xdr:row>
          <xdr:rowOff>161925</xdr:rowOff>
        </xdr:from>
        <xdr:to>
          <xdr:col>18</xdr:col>
          <xdr:colOff>19050</xdr:colOff>
          <xdr:row>195</xdr:row>
          <xdr:rowOff>180974</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195</xdr:row>
          <xdr:rowOff>190500</xdr:rowOff>
        </xdr:from>
        <xdr:to>
          <xdr:col>18</xdr:col>
          <xdr:colOff>9525</xdr:colOff>
          <xdr:row>197</xdr:row>
          <xdr:rowOff>19051</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197</xdr:row>
          <xdr:rowOff>9525</xdr:rowOff>
        </xdr:from>
        <xdr:to>
          <xdr:col>17</xdr:col>
          <xdr:colOff>114300</xdr:colOff>
          <xdr:row>198</xdr:row>
          <xdr:rowOff>38099</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2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198</xdr:row>
          <xdr:rowOff>0</xdr:rowOff>
        </xdr:from>
        <xdr:to>
          <xdr:col>18</xdr:col>
          <xdr:colOff>9525</xdr:colOff>
          <xdr:row>199</xdr:row>
          <xdr:rowOff>19050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198</xdr:row>
          <xdr:rowOff>219075</xdr:rowOff>
        </xdr:from>
        <xdr:to>
          <xdr:col>17</xdr:col>
          <xdr:colOff>114300</xdr:colOff>
          <xdr:row>200</xdr:row>
          <xdr:rowOff>19051</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199</xdr:row>
          <xdr:rowOff>219075</xdr:rowOff>
        </xdr:from>
        <xdr:to>
          <xdr:col>17</xdr:col>
          <xdr:colOff>104775</xdr:colOff>
          <xdr:row>201</xdr:row>
          <xdr:rowOff>19050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200</xdr:row>
          <xdr:rowOff>219075</xdr:rowOff>
        </xdr:from>
        <xdr:to>
          <xdr:col>18</xdr:col>
          <xdr:colOff>19050</xdr:colOff>
          <xdr:row>202</xdr:row>
          <xdr:rowOff>28574</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202</xdr:row>
          <xdr:rowOff>9525</xdr:rowOff>
        </xdr:from>
        <xdr:to>
          <xdr:col>17</xdr:col>
          <xdr:colOff>95250</xdr:colOff>
          <xdr:row>203</xdr:row>
          <xdr:rowOff>28576</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2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203</xdr:row>
          <xdr:rowOff>9525</xdr:rowOff>
        </xdr:from>
        <xdr:to>
          <xdr:col>17</xdr:col>
          <xdr:colOff>104775</xdr:colOff>
          <xdr:row>203</xdr:row>
          <xdr:rowOff>219075</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203</xdr:row>
          <xdr:rowOff>361950</xdr:rowOff>
        </xdr:from>
        <xdr:to>
          <xdr:col>18</xdr:col>
          <xdr:colOff>9525</xdr:colOff>
          <xdr:row>205</xdr:row>
          <xdr:rowOff>19049</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204</xdr:row>
          <xdr:rowOff>219075</xdr:rowOff>
        </xdr:from>
        <xdr:to>
          <xdr:col>18</xdr:col>
          <xdr:colOff>9525</xdr:colOff>
          <xdr:row>206</xdr:row>
          <xdr:rowOff>19051</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206</xdr:row>
          <xdr:rowOff>9525</xdr:rowOff>
        </xdr:from>
        <xdr:to>
          <xdr:col>18</xdr:col>
          <xdr:colOff>9525</xdr:colOff>
          <xdr:row>207</xdr:row>
          <xdr:rowOff>28574</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206</xdr:row>
          <xdr:rowOff>228600</xdr:rowOff>
        </xdr:from>
        <xdr:to>
          <xdr:col>18</xdr:col>
          <xdr:colOff>38100</xdr:colOff>
          <xdr:row>208</xdr:row>
          <xdr:rowOff>19050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2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207</xdr:row>
          <xdr:rowOff>228600</xdr:rowOff>
        </xdr:from>
        <xdr:to>
          <xdr:col>18</xdr:col>
          <xdr:colOff>9525</xdr:colOff>
          <xdr:row>208</xdr:row>
          <xdr:rowOff>200026</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208</xdr:row>
          <xdr:rowOff>400050</xdr:rowOff>
        </xdr:from>
        <xdr:to>
          <xdr:col>18</xdr:col>
          <xdr:colOff>57150</xdr:colOff>
          <xdr:row>210</xdr:row>
          <xdr:rowOff>19049</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210</xdr:row>
          <xdr:rowOff>0</xdr:rowOff>
        </xdr:from>
        <xdr:to>
          <xdr:col>18</xdr:col>
          <xdr:colOff>19050</xdr:colOff>
          <xdr:row>211</xdr:row>
          <xdr:rowOff>19051</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210</xdr:row>
          <xdr:rowOff>219075</xdr:rowOff>
        </xdr:from>
        <xdr:to>
          <xdr:col>18</xdr:col>
          <xdr:colOff>47625</xdr:colOff>
          <xdr:row>212</xdr:row>
          <xdr:rowOff>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211</xdr:row>
          <xdr:rowOff>238125</xdr:rowOff>
        </xdr:from>
        <xdr:to>
          <xdr:col>18</xdr:col>
          <xdr:colOff>38100</xdr:colOff>
          <xdr:row>213</xdr:row>
          <xdr:rowOff>19050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2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212</xdr:row>
          <xdr:rowOff>209550</xdr:rowOff>
        </xdr:from>
        <xdr:to>
          <xdr:col>18</xdr:col>
          <xdr:colOff>47625</xdr:colOff>
          <xdr:row>214</xdr:row>
          <xdr:rowOff>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213</xdr:row>
          <xdr:rowOff>219075</xdr:rowOff>
        </xdr:from>
        <xdr:to>
          <xdr:col>18</xdr:col>
          <xdr:colOff>9525</xdr:colOff>
          <xdr:row>215</xdr:row>
          <xdr:rowOff>28575</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214</xdr:row>
          <xdr:rowOff>219075</xdr:rowOff>
        </xdr:from>
        <xdr:to>
          <xdr:col>18</xdr:col>
          <xdr:colOff>19050</xdr:colOff>
          <xdr:row>215</xdr:row>
          <xdr:rowOff>200026</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0</xdr:rowOff>
        </xdr:from>
        <xdr:to>
          <xdr:col>22</xdr:col>
          <xdr:colOff>95250</xdr:colOff>
          <xdr:row>14</xdr:row>
          <xdr:rowOff>209550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14</xdr:row>
          <xdr:rowOff>0</xdr:rowOff>
        </xdr:from>
        <xdr:to>
          <xdr:col>23</xdr:col>
          <xdr:colOff>180975</xdr:colOff>
          <xdr:row>14</xdr:row>
          <xdr:rowOff>209550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231</xdr:row>
          <xdr:rowOff>333375</xdr:rowOff>
        </xdr:from>
        <xdr:to>
          <xdr:col>11</xdr:col>
          <xdr:colOff>447675</xdr:colOff>
          <xdr:row>233</xdr:row>
          <xdr:rowOff>9525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2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231</xdr:row>
          <xdr:rowOff>342900</xdr:rowOff>
        </xdr:from>
        <xdr:to>
          <xdr:col>19</xdr:col>
          <xdr:colOff>171450</xdr:colOff>
          <xdr:row>233</xdr:row>
          <xdr:rowOff>9525</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180975</xdr:rowOff>
        </xdr:from>
        <xdr:to>
          <xdr:col>4</xdr:col>
          <xdr:colOff>47625</xdr:colOff>
          <xdr:row>34</xdr:row>
          <xdr:rowOff>209550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457200</xdr:rowOff>
        </xdr:from>
        <xdr:to>
          <xdr:col>8</xdr:col>
          <xdr:colOff>47625</xdr:colOff>
          <xdr:row>32</xdr:row>
          <xdr:rowOff>219075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34</xdr:row>
          <xdr:rowOff>9525</xdr:rowOff>
        </xdr:from>
        <xdr:to>
          <xdr:col>8</xdr:col>
          <xdr:colOff>38100</xdr:colOff>
          <xdr:row>35</xdr:row>
          <xdr:rowOff>19049</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36</xdr:row>
          <xdr:rowOff>200025</xdr:rowOff>
        </xdr:from>
        <xdr:to>
          <xdr:col>8</xdr:col>
          <xdr:colOff>28575</xdr:colOff>
          <xdr:row>38</xdr:row>
          <xdr:rowOff>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95250</xdr:rowOff>
        </xdr:from>
        <xdr:to>
          <xdr:col>17</xdr:col>
          <xdr:colOff>57150</xdr:colOff>
          <xdr:row>34</xdr:row>
          <xdr:rowOff>123825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190500</xdr:rowOff>
        </xdr:from>
        <xdr:to>
          <xdr:col>17</xdr:col>
          <xdr:colOff>38100</xdr:colOff>
          <xdr:row>37</xdr:row>
          <xdr:rowOff>219076</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38</xdr:row>
          <xdr:rowOff>371475</xdr:rowOff>
        </xdr:from>
        <xdr:to>
          <xdr:col>17</xdr:col>
          <xdr:colOff>47625</xdr:colOff>
          <xdr:row>39</xdr:row>
          <xdr:rowOff>228600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39</xdr:row>
          <xdr:rowOff>1076325</xdr:rowOff>
        </xdr:from>
        <xdr:to>
          <xdr:col>8</xdr:col>
          <xdr:colOff>38100</xdr:colOff>
          <xdr:row>40</xdr:row>
          <xdr:rowOff>228600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1076325</xdr:rowOff>
        </xdr:from>
        <xdr:to>
          <xdr:col>17</xdr:col>
          <xdr:colOff>66675</xdr:colOff>
          <xdr:row>40</xdr:row>
          <xdr:rowOff>228600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40</xdr:row>
          <xdr:rowOff>561975</xdr:rowOff>
        </xdr:from>
        <xdr:to>
          <xdr:col>17</xdr:col>
          <xdr:colOff>47625</xdr:colOff>
          <xdr:row>41</xdr:row>
          <xdr:rowOff>228600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41</xdr:row>
          <xdr:rowOff>457200</xdr:rowOff>
        </xdr:from>
        <xdr:to>
          <xdr:col>10</xdr:col>
          <xdr:colOff>180975</xdr:colOff>
          <xdr:row>41</xdr:row>
          <xdr:rowOff>695325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1085850</xdr:rowOff>
        </xdr:from>
        <xdr:to>
          <xdr:col>8</xdr:col>
          <xdr:colOff>66675</xdr:colOff>
          <xdr:row>42</xdr:row>
          <xdr:rowOff>219075</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41</xdr:row>
          <xdr:rowOff>1085850</xdr:rowOff>
        </xdr:from>
        <xdr:to>
          <xdr:col>17</xdr:col>
          <xdr:colOff>57150</xdr:colOff>
          <xdr:row>42</xdr:row>
          <xdr:rowOff>219075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95250</xdr:rowOff>
        </xdr:from>
        <xdr:to>
          <xdr:col>8</xdr:col>
          <xdr:colOff>66675</xdr:colOff>
          <xdr:row>46</xdr:row>
          <xdr:rowOff>114300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44</xdr:row>
          <xdr:rowOff>95250</xdr:rowOff>
        </xdr:from>
        <xdr:to>
          <xdr:col>17</xdr:col>
          <xdr:colOff>47625</xdr:colOff>
          <xdr:row>46</xdr:row>
          <xdr:rowOff>114300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2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200025</xdr:rowOff>
        </xdr:from>
        <xdr:to>
          <xdr:col>8</xdr:col>
          <xdr:colOff>76200</xdr:colOff>
          <xdr:row>50</xdr:row>
          <xdr:rowOff>76200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190500</xdr:rowOff>
        </xdr:from>
        <xdr:to>
          <xdr:col>17</xdr:col>
          <xdr:colOff>38100</xdr:colOff>
          <xdr:row>50</xdr:row>
          <xdr:rowOff>66675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200025</xdr:rowOff>
        </xdr:from>
        <xdr:to>
          <xdr:col>8</xdr:col>
          <xdr:colOff>76200</xdr:colOff>
          <xdr:row>52</xdr:row>
          <xdr:rowOff>219074</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51</xdr:row>
          <xdr:rowOff>200025</xdr:rowOff>
        </xdr:from>
        <xdr:to>
          <xdr:col>17</xdr:col>
          <xdr:colOff>47625</xdr:colOff>
          <xdr:row>52</xdr:row>
          <xdr:rowOff>219074</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533400</xdr:rowOff>
        </xdr:from>
        <xdr:to>
          <xdr:col>8</xdr:col>
          <xdr:colOff>76200</xdr:colOff>
          <xdr:row>54</xdr:row>
          <xdr:rowOff>142876</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52</xdr:row>
          <xdr:rowOff>523875</xdr:rowOff>
        </xdr:from>
        <xdr:to>
          <xdr:col>17</xdr:col>
          <xdr:colOff>57150</xdr:colOff>
          <xdr:row>54</xdr:row>
          <xdr:rowOff>133351</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56</xdr:row>
          <xdr:rowOff>85725</xdr:rowOff>
        </xdr:from>
        <xdr:to>
          <xdr:col>17</xdr:col>
          <xdr:colOff>76200</xdr:colOff>
          <xdr:row>57</xdr:row>
          <xdr:rowOff>219075</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685800</xdr:rowOff>
        </xdr:from>
        <xdr:to>
          <xdr:col>17</xdr:col>
          <xdr:colOff>66675</xdr:colOff>
          <xdr:row>60</xdr:row>
          <xdr:rowOff>228601</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600075</xdr:rowOff>
        </xdr:from>
        <xdr:to>
          <xdr:col>17</xdr:col>
          <xdr:colOff>28575</xdr:colOff>
          <xdr:row>61</xdr:row>
          <xdr:rowOff>228599</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400050</xdr:rowOff>
        </xdr:from>
        <xdr:to>
          <xdr:col>8</xdr:col>
          <xdr:colOff>66675</xdr:colOff>
          <xdr:row>61</xdr:row>
          <xdr:rowOff>28574</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304800</xdr:rowOff>
        </xdr:from>
        <xdr:to>
          <xdr:col>8</xdr:col>
          <xdr:colOff>57150</xdr:colOff>
          <xdr:row>63</xdr:row>
          <xdr:rowOff>219075</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62</xdr:row>
          <xdr:rowOff>323850</xdr:rowOff>
        </xdr:from>
        <xdr:to>
          <xdr:col>17</xdr:col>
          <xdr:colOff>47625</xdr:colOff>
          <xdr:row>64</xdr:row>
          <xdr:rowOff>9526</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64</xdr:row>
          <xdr:rowOff>323850</xdr:rowOff>
        </xdr:from>
        <xdr:to>
          <xdr:col>8</xdr:col>
          <xdr:colOff>66675</xdr:colOff>
          <xdr:row>65</xdr:row>
          <xdr:rowOff>219074</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342900</xdr:rowOff>
        </xdr:from>
        <xdr:to>
          <xdr:col>17</xdr:col>
          <xdr:colOff>66675</xdr:colOff>
          <xdr:row>65</xdr:row>
          <xdr:rowOff>228599</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114300</xdr:rowOff>
        </xdr:from>
        <xdr:to>
          <xdr:col>8</xdr:col>
          <xdr:colOff>76200</xdr:colOff>
          <xdr:row>69</xdr:row>
          <xdr:rowOff>9525</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390525</xdr:rowOff>
        </xdr:from>
        <xdr:to>
          <xdr:col>17</xdr:col>
          <xdr:colOff>66675</xdr:colOff>
          <xdr:row>68</xdr:row>
          <xdr:rowOff>95251</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69</xdr:row>
          <xdr:rowOff>238125</xdr:rowOff>
        </xdr:from>
        <xdr:to>
          <xdr:col>8</xdr:col>
          <xdr:colOff>85725</xdr:colOff>
          <xdr:row>70</xdr:row>
          <xdr:rowOff>228601</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69</xdr:row>
          <xdr:rowOff>219075</xdr:rowOff>
        </xdr:from>
        <xdr:to>
          <xdr:col>17</xdr:col>
          <xdr:colOff>28575</xdr:colOff>
          <xdr:row>70</xdr:row>
          <xdr:rowOff>219076</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72</xdr:row>
          <xdr:rowOff>209550</xdr:rowOff>
        </xdr:from>
        <xdr:to>
          <xdr:col>10</xdr:col>
          <xdr:colOff>95250</xdr:colOff>
          <xdr:row>73</xdr:row>
          <xdr:rowOff>228600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71</xdr:row>
          <xdr:rowOff>28575</xdr:rowOff>
        </xdr:from>
        <xdr:to>
          <xdr:col>17</xdr:col>
          <xdr:colOff>28575</xdr:colOff>
          <xdr:row>71</xdr:row>
          <xdr:rowOff>180975</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73</xdr:row>
          <xdr:rowOff>647700</xdr:rowOff>
        </xdr:from>
        <xdr:to>
          <xdr:col>8</xdr:col>
          <xdr:colOff>57150</xdr:colOff>
          <xdr:row>74</xdr:row>
          <xdr:rowOff>219075</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73</xdr:row>
          <xdr:rowOff>666750</xdr:rowOff>
        </xdr:from>
        <xdr:to>
          <xdr:col>17</xdr:col>
          <xdr:colOff>28575</xdr:colOff>
          <xdr:row>75</xdr:row>
          <xdr:rowOff>9526</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180975</xdr:rowOff>
        </xdr:from>
        <xdr:to>
          <xdr:col>8</xdr:col>
          <xdr:colOff>76200</xdr:colOff>
          <xdr:row>79</xdr:row>
          <xdr:rowOff>209551</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2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80</xdr:row>
          <xdr:rowOff>409575</xdr:rowOff>
        </xdr:from>
        <xdr:to>
          <xdr:col>8</xdr:col>
          <xdr:colOff>85725</xdr:colOff>
          <xdr:row>81</xdr:row>
          <xdr:rowOff>228600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2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81</xdr:row>
          <xdr:rowOff>152400</xdr:rowOff>
        </xdr:from>
        <xdr:to>
          <xdr:col>17</xdr:col>
          <xdr:colOff>85725</xdr:colOff>
          <xdr:row>81</xdr:row>
          <xdr:rowOff>390525</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2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561975</xdr:rowOff>
        </xdr:from>
        <xdr:to>
          <xdr:col>8</xdr:col>
          <xdr:colOff>85725</xdr:colOff>
          <xdr:row>82</xdr:row>
          <xdr:rowOff>219075</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381000</xdr:rowOff>
        </xdr:from>
        <xdr:to>
          <xdr:col>8</xdr:col>
          <xdr:colOff>47625</xdr:colOff>
          <xdr:row>83</xdr:row>
          <xdr:rowOff>219076</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86</xdr:row>
          <xdr:rowOff>28575</xdr:rowOff>
        </xdr:from>
        <xdr:to>
          <xdr:col>10</xdr:col>
          <xdr:colOff>47625</xdr:colOff>
          <xdr:row>87</xdr:row>
          <xdr:rowOff>9524</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85</xdr:row>
          <xdr:rowOff>123825</xdr:rowOff>
        </xdr:from>
        <xdr:to>
          <xdr:col>17</xdr:col>
          <xdr:colOff>47625</xdr:colOff>
          <xdr:row>85</xdr:row>
          <xdr:rowOff>361950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88</xdr:row>
          <xdr:rowOff>552450</xdr:rowOff>
        </xdr:from>
        <xdr:to>
          <xdr:col>17</xdr:col>
          <xdr:colOff>66675</xdr:colOff>
          <xdr:row>89</xdr:row>
          <xdr:rowOff>209550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171450</xdr:rowOff>
        </xdr:from>
        <xdr:to>
          <xdr:col>10</xdr:col>
          <xdr:colOff>38100</xdr:colOff>
          <xdr:row>89</xdr:row>
          <xdr:rowOff>409575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90</xdr:row>
          <xdr:rowOff>600075</xdr:rowOff>
        </xdr:from>
        <xdr:to>
          <xdr:col>17</xdr:col>
          <xdr:colOff>57150</xdr:colOff>
          <xdr:row>91</xdr:row>
          <xdr:rowOff>95251</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91</xdr:row>
          <xdr:rowOff>333375</xdr:rowOff>
        </xdr:from>
        <xdr:to>
          <xdr:col>10</xdr:col>
          <xdr:colOff>57150</xdr:colOff>
          <xdr:row>92</xdr:row>
          <xdr:rowOff>142874</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93</xdr:row>
          <xdr:rowOff>971550</xdr:rowOff>
        </xdr:from>
        <xdr:to>
          <xdr:col>9</xdr:col>
          <xdr:colOff>9525</xdr:colOff>
          <xdr:row>94</xdr:row>
          <xdr:rowOff>219074</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400050</xdr:rowOff>
        </xdr:from>
        <xdr:to>
          <xdr:col>8</xdr:col>
          <xdr:colOff>76200</xdr:colOff>
          <xdr:row>96</xdr:row>
          <xdr:rowOff>219076</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93</xdr:row>
          <xdr:rowOff>962025</xdr:rowOff>
        </xdr:from>
        <xdr:to>
          <xdr:col>17</xdr:col>
          <xdr:colOff>28575</xdr:colOff>
          <xdr:row>94</xdr:row>
          <xdr:rowOff>219074</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95</xdr:row>
          <xdr:rowOff>400050</xdr:rowOff>
        </xdr:from>
        <xdr:to>
          <xdr:col>17</xdr:col>
          <xdr:colOff>38100</xdr:colOff>
          <xdr:row>96</xdr:row>
          <xdr:rowOff>219076</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97</xdr:row>
          <xdr:rowOff>133350</xdr:rowOff>
        </xdr:from>
        <xdr:to>
          <xdr:col>17</xdr:col>
          <xdr:colOff>57150</xdr:colOff>
          <xdr:row>97</xdr:row>
          <xdr:rowOff>371475</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98</xdr:row>
          <xdr:rowOff>190500</xdr:rowOff>
        </xdr:from>
        <xdr:to>
          <xdr:col>10</xdr:col>
          <xdr:colOff>85725</xdr:colOff>
          <xdr:row>99</xdr:row>
          <xdr:rowOff>180976</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752475</xdr:rowOff>
        </xdr:from>
        <xdr:to>
          <xdr:col>8</xdr:col>
          <xdr:colOff>114300</xdr:colOff>
          <xdr:row>100</xdr:row>
          <xdr:rowOff>219075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99</xdr:row>
          <xdr:rowOff>762000</xdr:rowOff>
        </xdr:from>
        <xdr:to>
          <xdr:col>17</xdr:col>
          <xdr:colOff>38100</xdr:colOff>
          <xdr:row>100</xdr:row>
          <xdr:rowOff>225136</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104</xdr:row>
          <xdr:rowOff>180975</xdr:rowOff>
        </xdr:from>
        <xdr:to>
          <xdr:col>9</xdr:col>
          <xdr:colOff>19050</xdr:colOff>
          <xdr:row>105</xdr:row>
          <xdr:rowOff>209550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723900</xdr:rowOff>
        </xdr:from>
        <xdr:to>
          <xdr:col>9</xdr:col>
          <xdr:colOff>2597</xdr:colOff>
          <xdr:row>108</xdr:row>
          <xdr:rowOff>219075</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2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111</xdr:row>
          <xdr:rowOff>438150</xdr:rowOff>
        </xdr:from>
        <xdr:to>
          <xdr:col>10</xdr:col>
          <xdr:colOff>57150</xdr:colOff>
          <xdr:row>111</xdr:row>
          <xdr:rowOff>676275</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110</xdr:row>
          <xdr:rowOff>209550</xdr:rowOff>
        </xdr:from>
        <xdr:to>
          <xdr:col>17</xdr:col>
          <xdr:colOff>28575</xdr:colOff>
          <xdr:row>111</xdr:row>
          <xdr:rowOff>238125</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111</xdr:row>
          <xdr:rowOff>1095375</xdr:rowOff>
        </xdr:from>
        <xdr:to>
          <xdr:col>8</xdr:col>
          <xdr:colOff>85725</xdr:colOff>
          <xdr:row>112</xdr:row>
          <xdr:rowOff>209550</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2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113</xdr:row>
          <xdr:rowOff>238125</xdr:rowOff>
        </xdr:from>
        <xdr:to>
          <xdr:col>8</xdr:col>
          <xdr:colOff>85725</xdr:colOff>
          <xdr:row>114</xdr:row>
          <xdr:rowOff>238125</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2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111</xdr:row>
          <xdr:rowOff>1114425</xdr:rowOff>
        </xdr:from>
        <xdr:to>
          <xdr:col>17</xdr:col>
          <xdr:colOff>28575</xdr:colOff>
          <xdr:row>112</xdr:row>
          <xdr:rowOff>228600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2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116</xdr:row>
          <xdr:rowOff>304800</xdr:rowOff>
        </xdr:from>
        <xdr:to>
          <xdr:col>10</xdr:col>
          <xdr:colOff>95250</xdr:colOff>
          <xdr:row>116</xdr:row>
          <xdr:rowOff>542925</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2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419100</xdr:rowOff>
        </xdr:from>
        <xdr:to>
          <xdr:col>17</xdr:col>
          <xdr:colOff>66675</xdr:colOff>
          <xdr:row>116</xdr:row>
          <xdr:rowOff>76200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2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438150</xdr:rowOff>
        </xdr:from>
        <xdr:to>
          <xdr:col>8</xdr:col>
          <xdr:colOff>47625</xdr:colOff>
          <xdr:row>119</xdr:row>
          <xdr:rowOff>219074</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2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118</xdr:row>
          <xdr:rowOff>447675</xdr:rowOff>
        </xdr:from>
        <xdr:to>
          <xdr:col>16</xdr:col>
          <xdr:colOff>114300</xdr:colOff>
          <xdr:row>119</xdr:row>
          <xdr:rowOff>228599</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2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847725</xdr:rowOff>
        </xdr:from>
        <xdr:to>
          <xdr:col>8</xdr:col>
          <xdr:colOff>47625</xdr:colOff>
          <xdr:row>121</xdr:row>
          <xdr:rowOff>228600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2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120</xdr:row>
          <xdr:rowOff>847725</xdr:rowOff>
        </xdr:from>
        <xdr:to>
          <xdr:col>16</xdr:col>
          <xdr:colOff>104775</xdr:colOff>
          <xdr:row>121</xdr:row>
          <xdr:rowOff>228600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2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122</xdr:row>
          <xdr:rowOff>542925</xdr:rowOff>
        </xdr:from>
        <xdr:to>
          <xdr:col>8</xdr:col>
          <xdr:colOff>38100</xdr:colOff>
          <xdr:row>124</xdr:row>
          <xdr:rowOff>95250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2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122</xdr:row>
          <xdr:rowOff>533400</xdr:rowOff>
        </xdr:from>
        <xdr:to>
          <xdr:col>16</xdr:col>
          <xdr:colOff>95250</xdr:colOff>
          <xdr:row>124</xdr:row>
          <xdr:rowOff>85725</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2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400050</xdr:rowOff>
        </xdr:from>
        <xdr:to>
          <xdr:col>8</xdr:col>
          <xdr:colOff>47625</xdr:colOff>
          <xdr:row>125</xdr:row>
          <xdr:rowOff>228599</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124</xdr:row>
          <xdr:rowOff>409575</xdr:rowOff>
        </xdr:from>
        <xdr:to>
          <xdr:col>16</xdr:col>
          <xdr:colOff>104775</xdr:colOff>
          <xdr:row>125</xdr:row>
          <xdr:rowOff>238124</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127</xdr:row>
          <xdr:rowOff>485775</xdr:rowOff>
        </xdr:from>
        <xdr:to>
          <xdr:col>10</xdr:col>
          <xdr:colOff>28575</xdr:colOff>
          <xdr:row>127</xdr:row>
          <xdr:rowOff>723900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126</xdr:row>
          <xdr:rowOff>476250</xdr:rowOff>
        </xdr:from>
        <xdr:to>
          <xdr:col>16</xdr:col>
          <xdr:colOff>76200</xdr:colOff>
          <xdr:row>127</xdr:row>
          <xdr:rowOff>238125</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131</xdr:row>
          <xdr:rowOff>295275</xdr:rowOff>
        </xdr:from>
        <xdr:to>
          <xdr:col>8</xdr:col>
          <xdr:colOff>28575</xdr:colOff>
          <xdr:row>131</xdr:row>
          <xdr:rowOff>533400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2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131</xdr:row>
          <xdr:rowOff>190500</xdr:rowOff>
        </xdr:from>
        <xdr:to>
          <xdr:col>16</xdr:col>
          <xdr:colOff>114300</xdr:colOff>
          <xdr:row>131</xdr:row>
          <xdr:rowOff>428625</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2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285750</xdr:rowOff>
        </xdr:from>
        <xdr:to>
          <xdr:col>8</xdr:col>
          <xdr:colOff>47625</xdr:colOff>
          <xdr:row>133</xdr:row>
          <xdr:rowOff>200025</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2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132</xdr:row>
          <xdr:rowOff>314325</xdr:rowOff>
        </xdr:from>
        <xdr:to>
          <xdr:col>16</xdr:col>
          <xdr:colOff>114300</xdr:colOff>
          <xdr:row>133</xdr:row>
          <xdr:rowOff>228600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2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134</xdr:row>
          <xdr:rowOff>161925</xdr:rowOff>
        </xdr:from>
        <xdr:to>
          <xdr:col>10</xdr:col>
          <xdr:colOff>28575</xdr:colOff>
          <xdr:row>134</xdr:row>
          <xdr:rowOff>400050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2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133</xdr:row>
          <xdr:rowOff>733425</xdr:rowOff>
        </xdr:from>
        <xdr:to>
          <xdr:col>16</xdr:col>
          <xdr:colOff>95250</xdr:colOff>
          <xdr:row>134</xdr:row>
          <xdr:rowOff>228600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2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134</xdr:row>
          <xdr:rowOff>561975</xdr:rowOff>
        </xdr:from>
        <xdr:to>
          <xdr:col>16</xdr:col>
          <xdr:colOff>104775</xdr:colOff>
          <xdr:row>135</xdr:row>
          <xdr:rowOff>228600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135</xdr:row>
          <xdr:rowOff>1019175</xdr:rowOff>
        </xdr:from>
        <xdr:to>
          <xdr:col>10</xdr:col>
          <xdr:colOff>19050</xdr:colOff>
          <xdr:row>135</xdr:row>
          <xdr:rowOff>1257300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139</xdr:row>
          <xdr:rowOff>466725</xdr:rowOff>
        </xdr:from>
        <xdr:to>
          <xdr:col>8</xdr:col>
          <xdr:colOff>38100</xdr:colOff>
          <xdr:row>140</xdr:row>
          <xdr:rowOff>228600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139</xdr:row>
          <xdr:rowOff>476250</xdr:rowOff>
        </xdr:from>
        <xdr:to>
          <xdr:col>16</xdr:col>
          <xdr:colOff>95250</xdr:colOff>
          <xdr:row>140</xdr:row>
          <xdr:rowOff>238125</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2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140</xdr:row>
          <xdr:rowOff>390525</xdr:rowOff>
        </xdr:from>
        <xdr:to>
          <xdr:col>8</xdr:col>
          <xdr:colOff>28575</xdr:colOff>
          <xdr:row>141</xdr:row>
          <xdr:rowOff>209549</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141</xdr:row>
          <xdr:rowOff>552450</xdr:rowOff>
        </xdr:from>
        <xdr:to>
          <xdr:col>16</xdr:col>
          <xdr:colOff>95250</xdr:colOff>
          <xdr:row>142</xdr:row>
          <xdr:rowOff>219075</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2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142</xdr:row>
          <xdr:rowOff>457200</xdr:rowOff>
        </xdr:from>
        <xdr:to>
          <xdr:col>10</xdr:col>
          <xdr:colOff>28575</xdr:colOff>
          <xdr:row>142</xdr:row>
          <xdr:rowOff>695325</xdr:rowOff>
        </xdr:to>
        <xdr:sp macro="" textlink="">
          <xdr:nvSpPr>
            <xdr:cNvPr id="3543" name="Check Box 471" hidden="1">
              <a:extLst>
                <a:ext uri="{63B3BB69-23CF-44E3-9099-C40C66FF867C}">
                  <a14:compatExt spid="_x0000_s3543"/>
                </a:ext>
                <a:ext uri="{FF2B5EF4-FFF2-40B4-BE49-F238E27FC236}">
                  <a16:creationId xmlns:a16="http://schemas.microsoft.com/office/drawing/2014/main" id="{00000000-0008-0000-02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145</xdr:row>
          <xdr:rowOff>447675</xdr:rowOff>
        </xdr:from>
        <xdr:to>
          <xdr:col>8</xdr:col>
          <xdr:colOff>38100</xdr:colOff>
          <xdr:row>146</xdr:row>
          <xdr:rowOff>219075</xdr:rowOff>
        </xdr:to>
        <xdr:sp macro="" textlink="">
          <xdr:nvSpPr>
            <xdr:cNvPr id="3545" name="Check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145</xdr:row>
          <xdr:rowOff>466725</xdr:rowOff>
        </xdr:from>
        <xdr:to>
          <xdr:col>16</xdr:col>
          <xdr:colOff>95250</xdr:colOff>
          <xdr:row>146</xdr:row>
          <xdr:rowOff>238125</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147</xdr:row>
          <xdr:rowOff>295275</xdr:rowOff>
        </xdr:from>
        <xdr:to>
          <xdr:col>10</xdr:col>
          <xdr:colOff>9525</xdr:colOff>
          <xdr:row>147</xdr:row>
          <xdr:rowOff>533400</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146</xdr:row>
          <xdr:rowOff>714375</xdr:rowOff>
        </xdr:from>
        <xdr:to>
          <xdr:col>16</xdr:col>
          <xdr:colOff>95250</xdr:colOff>
          <xdr:row>147</xdr:row>
          <xdr:rowOff>247651</xdr:rowOff>
        </xdr:to>
        <xdr:sp macro="" textlink="">
          <xdr:nvSpPr>
            <xdr:cNvPr id="3549" name="Check Box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147</xdr:row>
          <xdr:rowOff>809625</xdr:rowOff>
        </xdr:from>
        <xdr:to>
          <xdr:col>16</xdr:col>
          <xdr:colOff>104775</xdr:colOff>
          <xdr:row>148</xdr:row>
          <xdr:rowOff>228599</xdr:rowOff>
        </xdr:to>
        <xdr:sp macro="" textlink="">
          <xdr:nvSpPr>
            <xdr:cNvPr id="3550" name="Check Box 478" hidden="1">
              <a:extLst>
                <a:ext uri="{63B3BB69-23CF-44E3-9099-C40C66FF867C}">
                  <a14:compatExt spid="_x0000_s3550"/>
                </a:ext>
                <a:ext uri="{FF2B5EF4-FFF2-40B4-BE49-F238E27FC236}">
                  <a16:creationId xmlns:a16="http://schemas.microsoft.com/office/drawing/2014/main" id="{00000000-0008-0000-02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147</xdr:row>
          <xdr:rowOff>809625</xdr:rowOff>
        </xdr:from>
        <xdr:to>
          <xdr:col>8</xdr:col>
          <xdr:colOff>38100</xdr:colOff>
          <xdr:row>148</xdr:row>
          <xdr:rowOff>228599</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2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149</xdr:row>
          <xdr:rowOff>152400</xdr:rowOff>
        </xdr:from>
        <xdr:to>
          <xdr:col>16</xdr:col>
          <xdr:colOff>76200</xdr:colOff>
          <xdr:row>149</xdr:row>
          <xdr:rowOff>390525</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2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149</xdr:row>
          <xdr:rowOff>733425</xdr:rowOff>
        </xdr:from>
        <xdr:to>
          <xdr:col>16</xdr:col>
          <xdr:colOff>66675</xdr:colOff>
          <xdr:row>149</xdr:row>
          <xdr:rowOff>971550</xdr:rowOff>
        </xdr:to>
        <xdr:sp macro="" textlink="">
          <xdr:nvSpPr>
            <xdr:cNvPr id="3553" name="Check Box 481" hidden="1">
              <a:extLst>
                <a:ext uri="{63B3BB69-23CF-44E3-9099-C40C66FF867C}">
                  <a14:compatExt spid="_x0000_s3553"/>
                </a:ext>
                <a:ext uri="{FF2B5EF4-FFF2-40B4-BE49-F238E27FC236}">
                  <a16:creationId xmlns:a16="http://schemas.microsoft.com/office/drawing/2014/main" id="{00000000-0008-0000-02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149</xdr:row>
          <xdr:rowOff>333375</xdr:rowOff>
        </xdr:from>
        <xdr:to>
          <xdr:col>8</xdr:col>
          <xdr:colOff>38100</xdr:colOff>
          <xdr:row>149</xdr:row>
          <xdr:rowOff>571500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2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149</xdr:row>
          <xdr:rowOff>1123950</xdr:rowOff>
        </xdr:from>
        <xdr:to>
          <xdr:col>16</xdr:col>
          <xdr:colOff>76200</xdr:colOff>
          <xdr:row>150</xdr:row>
          <xdr:rowOff>238126</xdr:rowOff>
        </xdr:to>
        <xdr:sp macro="" textlink="">
          <xdr:nvSpPr>
            <xdr:cNvPr id="3555" name="Check Box 483" hidden="1">
              <a:extLst>
                <a:ext uri="{63B3BB69-23CF-44E3-9099-C40C66FF867C}">
                  <a14:compatExt spid="_x0000_s3555"/>
                </a:ext>
                <a:ext uri="{FF2B5EF4-FFF2-40B4-BE49-F238E27FC236}">
                  <a16:creationId xmlns:a16="http://schemas.microsoft.com/office/drawing/2014/main" id="{00000000-0008-0000-02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149</xdr:row>
          <xdr:rowOff>1104900</xdr:rowOff>
        </xdr:from>
        <xdr:to>
          <xdr:col>8</xdr:col>
          <xdr:colOff>57150</xdr:colOff>
          <xdr:row>150</xdr:row>
          <xdr:rowOff>219076</xdr:rowOff>
        </xdr:to>
        <xdr:sp macro="" textlink="">
          <xdr:nvSpPr>
            <xdr:cNvPr id="3556" name="Check Box 484" hidden="1">
              <a:extLst>
                <a:ext uri="{63B3BB69-23CF-44E3-9099-C40C66FF867C}">
                  <a14:compatExt spid="_x0000_s3556"/>
                </a:ext>
                <a:ext uri="{FF2B5EF4-FFF2-40B4-BE49-F238E27FC236}">
                  <a16:creationId xmlns:a16="http://schemas.microsoft.com/office/drawing/2014/main" id="{00000000-0008-0000-02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1381125</xdr:rowOff>
        </xdr:from>
        <xdr:to>
          <xdr:col>8</xdr:col>
          <xdr:colOff>47625</xdr:colOff>
          <xdr:row>151</xdr:row>
          <xdr:rowOff>209550</xdr:rowOff>
        </xdr:to>
        <xdr:sp macro="" textlink="">
          <xdr:nvSpPr>
            <xdr:cNvPr id="3557" name="Check Box 485" hidden="1">
              <a:extLst>
                <a:ext uri="{63B3BB69-23CF-44E3-9099-C40C66FF867C}">
                  <a14:compatExt spid="_x0000_s3557"/>
                </a:ext>
                <a:ext uri="{FF2B5EF4-FFF2-40B4-BE49-F238E27FC236}">
                  <a16:creationId xmlns:a16="http://schemas.microsoft.com/office/drawing/2014/main" id="{00000000-0008-0000-02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150</xdr:row>
          <xdr:rowOff>1400175</xdr:rowOff>
        </xdr:from>
        <xdr:to>
          <xdr:col>16</xdr:col>
          <xdr:colOff>85725</xdr:colOff>
          <xdr:row>151</xdr:row>
          <xdr:rowOff>228600</xdr:rowOff>
        </xdr:to>
        <xdr:sp macro="" textlink="">
          <xdr:nvSpPr>
            <xdr:cNvPr id="3559" name="Check Box 487" hidden="1">
              <a:extLst>
                <a:ext uri="{63B3BB69-23CF-44E3-9099-C40C66FF867C}">
                  <a14:compatExt spid="_x0000_s3559"/>
                </a:ext>
                <a:ext uri="{FF2B5EF4-FFF2-40B4-BE49-F238E27FC236}">
                  <a16:creationId xmlns:a16="http://schemas.microsoft.com/office/drawing/2014/main" id="{00000000-0008-0000-02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151</xdr:row>
          <xdr:rowOff>876300</xdr:rowOff>
        </xdr:from>
        <xdr:to>
          <xdr:col>8</xdr:col>
          <xdr:colOff>38100</xdr:colOff>
          <xdr:row>152</xdr:row>
          <xdr:rowOff>228599</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2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151</xdr:row>
          <xdr:rowOff>876300</xdr:rowOff>
        </xdr:from>
        <xdr:to>
          <xdr:col>16</xdr:col>
          <xdr:colOff>104775</xdr:colOff>
          <xdr:row>152</xdr:row>
          <xdr:rowOff>228599</xdr:rowOff>
        </xdr:to>
        <xdr:sp macro="" textlink="">
          <xdr:nvSpPr>
            <xdr:cNvPr id="3561" name="Check Box 489" hidden="1">
              <a:extLst>
                <a:ext uri="{63B3BB69-23CF-44E3-9099-C40C66FF867C}">
                  <a14:compatExt spid="_x0000_s3561"/>
                </a:ext>
                <a:ext uri="{FF2B5EF4-FFF2-40B4-BE49-F238E27FC236}">
                  <a16:creationId xmlns:a16="http://schemas.microsoft.com/office/drawing/2014/main" id="{00000000-0008-0000-02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152</xdr:row>
          <xdr:rowOff>542925</xdr:rowOff>
        </xdr:from>
        <xdr:to>
          <xdr:col>16</xdr:col>
          <xdr:colOff>104775</xdr:colOff>
          <xdr:row>153</xdr:row>
          <xdr:rowOff>228601</xdr:rowOff>
        </xdr:to>
        <xdr:sp macro="" textlink="">
          <xdr:nvSpPr>
            <xdr:cNvPr id="3562" name="Check Box 490" hidden="1">
              <a:extLst>
                <a:ext uri="{63B3BB69-23CF-44E3-9099-C40C66FF867C}">
                  <a14:compatExt spid="_x0000_s3562"/>
                </a:ext>
                <a:ext uri="{FF2B5EF4-FFF2-40B4-BE49-F238E27FC236}">
                  <a16:creationId xmlns:a16="http://schemas.microsoft.com/office/drawing/2014/main" id="{00000000-0008-0000-02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154</xdr:row>
          <xdr:rowOff>9525</xdr:rowOff>
        </xdr:from>
        <xdr:to>
          <xdr:col>16</xdr:col>
          <xdr:colOff>104775</xdr:colOff>
          <xdr:row>154</xdr:row>
          <xdr:rowOff>247650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154</xdr:row>
          <xdr:rowOff>95250</xdr:rowOff>
        </xdr:from>
        <xdr:to>
          <xdr:col>10</xdr:col>
          <xdr:colOff>866</xdr:colOff>
          <xdr:row>154</xdr:row>
          <xdr:rowOff>333375</xdr:rowOff>
        </xdr:to>
        <xdr:sp macro="" textlink="">
          <xdr:nvSpPr>
            <xdr:cNvPr id="3564" name="Check Box 492" hidden="1">
              <a:extLst>
                <a:ext uri="{63B3BB69-23CF-44E3-9099-C40C66FF867C}">
                  <a14:compatExt spid="_x0000_s3564"/>
                </a:ext>
                <a:ext uri="{FF2B5EF4-FFF2-40B4-BE49-F238E27FC236}">
                  <a16:creationId xmlns:a16="http://schemas.microsoft.com/office/drawing/2014/main" id="{00000000-0008-0000-02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154</xdr:row>
          <xdr:rowOff>419100</xdr:rowOff>
        </xdr:from>
        <xdr:to>
          <xdr:col>16</xdr:col>
          <xdr:colOff>104775</xdr:colOff>
          <xdr:row>155</xdr:row>
          <xdr:rowOff>219074</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2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155</xdr:row>
          <xdr:rowOff>476250</xdr:rowOff>
        </xdr:from>
        <xdr:to>
          <xdr:col>10</xdr:col>
          <xdr:colOff>28575</xdr:colOff>
          <xdr:row>155</xdr:row>
          <xdr:rowOff>714375</xdr:rowOff>
        </xdr:to>
        <xdr:sp macro="" textlink="">
          <xdr:nvSpPr>
            <xdr:cNvPr id="3566" name="Check Box 494" hidden="1">
              <a:extLst>
                <a:ext uri="{63B3BB69-23CF-44E3-9099-C40C66FF867C}">
                  <a14:compatExt spid="_x0000_s3566"/>
                </a:ext>
                <a:ext uri="{FF2B5EF4-FFF2-40B4-BE49-F238E27FC236}">
                  <a16:creationId xmlns:a16="http://schemas.microsoft.com/office/drawing/2014/main" id="{00000000-0008-0000-02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157</xdr:row>
          <xdr:rowOff>438150</xdr:rowOff>
        </xdr:from>
        <xdr:to>
          <xdr:col>8</xdr:col>
          <xdr:colOff>38100</xdr:colOff>
          <xdr:row>158</xdr:row>
          <xdr:rowOff>219074</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157</xdr:row>
          <xdr:rowOff>438150</xdr:rowOff>
        </xdr:from>
        <xdr:to>
          <xdr:col>16</xdr:col>
          <xdr:colOff>95250</xdr:colOff>
          <xdr:row>158</xdr:row>
          <xdr:rowOff>219074</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159</xdr:row>
          <xdr:rowOff>476250</xdr:rowOff>
        </xdr:from>
        <xdr:to>
          <xdr:col>8</xdr:col>
          <xdr:colOff>47625</xdr:colOff>
          <xdr:row>160</xdr:row>
          <xdr:rowOff>219075</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159</xdr:row>
          <xdr:rowOff>457200</xdr:rowOff>
        </xdr:from>
        <xdr:to>
          <xdr:col>16</xdr:col>
          <xdr:colOff>104775</xdr:colOff>
          <xdr:row>160</xdr:row>
          <xdr:rowOff>209550</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161</xdr:row>
          <xdr:rowOff>295275</xdr:rowOff>
        </xdr:from>
        <xdr:to>
          <xdr:col>16</xdr:col>
          <xdr:colOff>76200</xdr:colOff>
          <xdr:row>161</xdr:row>
          <xdr:rowOff>533400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161</xdr:row>
          <xdr:rowOff>876300</xdr:rowOff>
        </xdr:from>
        <xdr:to>
          <xdr:col>8</xdr:col>
          <xdr:colOff>47625</xdr:colOff>
          <xdr:row>162</xdr:row>
          <xdr:rowOff>219074</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163</xdr:row>
          <xdr:rowOff>38100</xdr:rowOff>
        </xdr:from>
        <xdr:to>
          <xdr:col>8</xdr:col>
          <xdr:colOff>38100</xdr:colOff>
          <xdr:row>163</xdr:row>
          <xdr:rowOff>200025</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162</xdr:row>
          <xdr:rowOff>742950</xdr:rowOff>
        </xdr:from>
        <xdr:to>
          <xdr:col>16</xdr:col>
          <xdr:colOff>114300</xdr:colOff>
          <xdr:row>163</xdr:row>
          <xdr:rowOff>200025</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2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752475</xdr:rowOff>
        </xdr:from>
        <xdr:to>
          <xdr:col>8</xdr:col>
          <xdr:colOff>47625</xdr:colOff>
          <xdr:row>164</xdr:row>
          <xdr:rowOff>228600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2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164</xdr:row>
          <xdr:rowOff>923925</xdr:rowOff>
        </xdr:from>
        <xdr:to>
          <xdr:col>8</xdr:col>
          <xdr:colOff>47625</xdr:colOff>
          <xdr:row>166</xdr:row>
          <xdr:rowOff>1</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2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164</xdr:row>
          <xdr:rowOff>923925</xdr:rowOff>
        </xdr:from>
        <xdr:to>
          <xdr:col>16</xdr:col>
          <xdr:colOff>95250</xdr:colOff>
          <xdr:row>166</xdr:row>
          <xdr:rowOff>1</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166</xdr:row>
          <xdr:rowOff>657225</xdr:rowOff>
        </xdr:from>
        <xdr:to>
          <xdr:col>8</xdr:col>
          <xdr:colOff>57150</xdr:colOff>
          <xdr:row>167</xdr:row>
          <xdr:rowOff>228600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166</xdr:row>
          <xdr:rowOff>657225</xdr:rowOff>
        </xdr:from>
        <xdr:to>
          <xdr:col>16</xdr:col>
          <xdr:colOff>66675</xdr:colOff>
          <xdr:row>167</xdr:row>
          <xdr:rowOff>228600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167</xdr:row>
          <xdr:rowOff>409575</xdr:rowOff>
        </xdr:from>
        <xdr:to>
          <xdr:col>16</xdr:col>
          <xdr:colOff>57150</xdr:colOff>
          <xdr:row>168</xdr:row>
          <xdr:rowOff>228599</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169</xdr:row>
          <xdr:rowOff>171450</xdr:rowOff>
        </xdr:from>
        <xdr:to>
          <xdr:col>10</xdr:col>
          <xdr:colOff>19050</xdr:colOff>
          <xdr:row>169</xdr:row>
          <xdr:rowOff>409575</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169</xdr:row>
          <xdr:rowOff>571500</xdr:rowOff>
        </xdr:from>
        <xdr:to>
          <xdr:col>16</xdr:col>
          <xdr:colOff>95250</xdr:colOff>
          <xdr:row>170</xdr:row>
          <xdr:rowOff>209551</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170</xdr:row>
          <xdr:rowOff>466725</xdr:rowOff>
        </xdr:from>
        <xdr:to>
          <xdr:col>10</xdr:col>
          <xdr:colOff>19050</xdr:colOff>
          <xdr:row>170</xdr:row>
          <xdr:rowOff>704850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172</xdr:row>
          <xdr:rowOff>447675</xdr:rowOff>
        </xdr:from>
        <xdr:to>
          <xdr:col>16</xdr:col>
          <xdr:colOff>66675</xdr:colOff>
          <xdr:row>173</xdr:row>
          <xdr:rowOff>219075</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2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172</xdr:row>
          <xdr:rowOff>447675</xdr:rowOff>
        </xdr:from>
        <xdr:to>
          <xdr:col>9</xdr:col>
          <xdr:colOff>133350</xdr:colOff>
          <xdr:row>173</xdr:row>
          <xdr:rowOff>219075</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173</xdr:row>
          <xdr:rowOff>1352550</xdr:rowOff>
        </xdr:from>
        <xdr:to>
          <xdr:col>16</xdr:col>
          <xdr:colOff>57150</xdr:colOff>
          <xdr:row>174</xdr:row>
          <xdr:rowOff>219074</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174</xdr:row>
          <xdr:rowOff>552450</xdr:rowOff>
        </xdr:from>
        <xdr:to>
          <xdr:col>10</xdr:col>
          <xdr:colOff>133350</xdr:colOff>
          <xdr:row>174</xdr:row>
          <xdr:rowOff>790575</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178</xdr:row>
          <xdr:rowOff>200025</xdr:rowOff>
        </xdr:from>
        <xdr:to>
          <xdr:col>4</xdr:col>
          <xdr:colOff>47625</xdr:colOff>
          <xdr:row>179</xdr:row>
          <xdr:rowOff>219075</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157</xdr:row>
          <xdr:rowOff>457200</xdr:rowOff>
        </xdr:from>
        <xdr:to>
          <xdr:col>4</xdr:col>
          <xdr:colOff>38100</xdr:colOff>
          <xdr:row>158</xdr:row>
          <xdr:rowOff>242454</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2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173</xdr:row>
          <xdr:rowOff>933450</xdr:rowOff>
        </xdr:from>
        <xdr:to>
          <xdr:col>4</xdr:col>
          <xdr:colOff>57150</xdr:colOff>
          <xdr:row>173</xdr:row>
          <xdr:rowOff>1171575</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2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447675</xdr:rowOff>
        </xdr:from>
        <xdr:to>
          <xdr:col>4</xdr:col>
          <xdr:colOff>47625</xdr:colOff>
          <xdr:row>146</xdr:row>
          <xdr:rowOff>219075</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2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139</xdr:row>
          <xdr:rowOff>457200</xdr:rowOff>
        </xdr:from>
        <xdr:to>
          <xdr:col>4</xdr:col>
          <xdr:colOff>47625</xdr:colOff>
          <xdr:row>140</xdr:row>
          <xdr:rowOff>219075</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2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133</xdr:row>
          <xdr:rowOff>409575</xdr:rowOff>
        </xdr:from>
        <xdr:to>
          <xdr:col>4</xdr:col>
          <xdr:colOff>47625</xdr:colOff>
          <xdr:row>133</xdr:row>
          <xdr:rowOff>647700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2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122</xdr:row>
          <xdr:rowOff>514350</xdr:rowOff>
        </xdr:from>
        <xdr:to>
          <xdr:col>4</xdr:col>
          <xdr:colOff>85725</xdr:colOff>
          <xdr:row>124</xdr:row>
          <xdr:rowOff>66675</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2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447675</xdr:rowOff>
        </xdr:from>
        <xdr:to>
          <xdr:col>4</xdr:col>
          <xdr:colOff>47625</xdr:colOff>
          <xdr:row>116</xdr:row>
          <xdr:rowOff>114300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2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447675</xdr:rowOff>
        </xdr:from>
        <xdr:to>
          <xdr:col>4</xdr:col>
          <xdr:colOff>66675</xdr:colOff>
          <xdr:row>96</xdr:row>
          <xdr:rowOff>685800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2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180975</xdr:rowOff>
        </xdr:from>
        <xdr:to>
          <xdr:col>4</xdr:col>
          <xdr:colOff>76200</xdr:colOff>
          <xdr:row>107</xdr:row>
          <xdr:rowOff>419100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2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28575</xdr:rowOff>
        </xdr:from>
        <xdr:to>
          <xdr:col>4</xdr:col>
          <xdr:colOff>47625</xdr:colOff>
          <xdr:row>91</xdr:row>
          <xdr:rowOff>266700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2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390525</xdr:rowOff>
        </xdr:from>
        <xdr:to>
          <xdr:col>4</xdr:col>
          <xdr:colOff>76200</xdr:colOff>
          <xdr:row>83</xdr:row>
          <xdr:rowOff>228601</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2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4</xdr:col>
          <xdr:colOff>47625</xdr:colOff>
          <xdr:row>61</xdr:row>
          <xdr:rowOff>238125</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2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152400</xdr:rowOff>
        </xdr:from>
        <xdr:to>
          <xdr:col>9</xdr:col>
          <xdr:colOff>76200</xdr:colOff>
          <xdr:row>166</xdr:row>
          <xdr:rowOff>152401</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2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200025</xdr:rowOff>
        </xdr:from>
        <xdr:to>
          <xdr:col>4</xdr:col>
          <xdr:colOff>57150</xdr:colOff>
          <xdr:row>52</xdr:row>
          <xdr:rowOff>219074</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2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0</xdr:rowOff>
        </xdr:from>
        <xdr:to>
          <xdr:col>30</xdr:col>
          <xdr:colOff>247650</xdr:colOff>
          <xdr:row>32</xdr:row>
          <xdr:rowOff>219075</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2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190500</xdr:rowOff>
        </xdr:from>
        <xdr:to>
          <xdr:col>30</xdr:col>
          <xdr:colOff>247650</xdr:colOff>
          <xdr:row>33</xdr:row>
          <xdr:rowOff>180976</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2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152400</xdr:rowOff>
        </xdr:from>
        <xdr:to>
          <xdr:col>30</xdr:col>
          <xdr:colOff>247650</xdr:colOff>
          <xdr:row>34</xdr:row>
          <xdr:rowOff>161925</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2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133350</xdr:rowOff>
        </xdr:from>
        <xdr:to>
          <xdr:col>30</xdr:col>
          <xdr:colOff>247650</xdr:colOff>
          <xdr:row>35</xdr:row>
          <xdr:rowOff>123824</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2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104775</xdr:rowOff>
        </xdr:from>
        <xdr:to>
          <xdr:col>30</xdr:col>
          <xdr:colOff>247650</xdr:colOff>
          <xdr:row>36</xdr:row>
          <xdr:rowOff>114300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2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95250</xdr:rowOff>
        </xdr:from>
        <xdr:to>
          <xdr:col>30</xdr:col>
          <xdr:colOff>247650</xdr:colOff>
          <xdr:row>37</xdr:row>
          <xdr:rowOff>104776</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2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9525</xdr:rowOff>
        </xdr:from>
        <xdr:to>
          <xdr:col>30</xdr:col>
          <xdr:colOff>247650</xdr:colOff>
          <xdr:row>39</xdr:row>
          <xdr:rowOff>228600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2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190500</xdr:rowOff>
        </xdr:from>
        <xdr:to>
          <xdr:col>30</xdr:col>
          <xdr:colOff>247650</xdr:colOff>
          <xdr:row>39</xdr:row>
          <xdr:rowOff>409575</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2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381000</xdr:rowOff>
        </xdr:from>
        <xdr:to>
          <xdr:col>30</xdr:col>
          <xdr:colOff>247650</xdr:colOff>
          <xdr:row>39</xdr:row>
          <xdr:rowOff>600075</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2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571500</xdr:rowOff>
        </xdr:from>
        <xdr:to>
          <xdr:col>30</xdr:col>
          <xdr:colOff>247650</xdr:colOff>
          <xdr:row>39</xdr:row>
          <xdr:rowOff>790575</xdr:rowOff>
        </xdr:to>
        <xdr:sp macro="" textlink="">
          <xdr:nvSpPr>
            <xdr:cNvPr id="3613" name="Check Box 541" hidden="1">
              <a:extLst>
                <a:ext uri="{63B3BB69-23CF-44E3-9099-C40C66FF867C}">
                  <a14:compatExt spid="_x0000_s3613"/>
                </a:ext>
                <a:ext uri="{FF2B5EF4-FFF2-40B4-BE49-F238E27FC236}">
                  <a16:creationId xmlns:a16="http://schemas.microsoft.com/office/drawing/2014/main" id="{00000000-0008-0000-02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771525</xdr:rowOff>
        </xdr:from>
        <xdr:to>
          <xdr:col>30</xdr:col>
          <xdr:colOff>247650</xdr:colOff>
          <xdr:row>39</xdr:row>
          <xdr:rowOff>990600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2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962025</xdr:rowOff>
        </xdr:from>
        <xdr:to>
          <xdr:col>30</xdr:col>
          <xdr:colOff>247650</xdr:colOff>
          <xdr:row>40</xdr:row>
          <xdr:rowOff>95250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2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57150</xdr:rowOff>
        </xdr:from>
        <xdr:to>
          <xdr:col>30</xdr:col>
          <xdr:colOff>247650</xdr:colOff>
          <xdr:row>40</xdr:row>
          <xdr:rowOff>276225</xdr:rowOff>
        </xdr:to>
        <xdr:sp macro="" textlink="">
          <xdr:nvSpPr>
            <xdr:cNvPr id="3616" name="Check Box 544" hidden="1">
              <a:extLst>
                <a:ext uri="{63B3BB69-23CF-44E3-9099-C40C66FF867C}">
                  <a14:compatExt spid="_x0000_s3616"/>
                </a:ext>
                <a:ext uri="{FF2B5EF4-FFF2-40B4-BE49-F238E27FC236}">
                  <a16:creationId xmlns:a16="http://schemas.microsoft.com/office/drawing/2014/main" id="{00000000-0008-0000-02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1104900</xdr:rowOff>
        </xdr:from>
        <xdr:to>
          <xdr:col>30</xdr:col>
          <xdr:colOff>247650</xdr:colOff>
          <xdr:row>42</xdr:row>
          <xdr:rowOff>209550</xdr:rowOff>
        </xdr:to>
        <xdr:sp macro="" textlink="">
          <xdr:nvSpPr>
            <xdr:cNvPr id="3617" name="Check Box 545" hidden="1">
              <a:extLst>
                <a:ext uri="{63B3BB69-23CF-44E3-9099-C40C66FF867C}">
                  <a14:compatExt spid="_x0000_s3617"/>
                </a:ext>
                <a:ext uri="{FF2B5EF4-FFF2-40B4-BE49-F238E27FC236}">
                  <a16:creationId xmlns:a16="http://schemas.microsoft.com/office/drawing/2014/main" id="{00000000-0008-0000-02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247650</xdr:rowOff>
        </xdr:from>
        <xdr:to>
          <xdr:col>30</xdr:col>
          <xdr:colOff>247650</xdr:colOff>
          <xdr:row>43</xdr:row>
          <xdr:rowOff>209551</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2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0</xdr:rowOff>
        </xdr:from>
        <xdr:to>
          <xdr:col>30</xdr:col>
          <xdr:colOff>247650</xdr:colOff>
          <xdr:row>46</xdr:row>
          <xdr:rowOff>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2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46</xdr:row>
          <xdr:rowOff>0</xdr:rowOff>
        </xdr:from>
        <xdr:to>
          <xdr:col>30</xdr:col>
          <xdr:colOff>247650</xdr:colOff>
          <xdr:row>47</xdr:row>
          <xdr:rowOff>1</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2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47</xdr:row>
          <xdr:rowOff>0</xdr:rowOff>
        </xdr:from>
        <xdr:to>
          <xdr:col>30</xdr:col>
          <xdr:colOff>247650</xdr:colOff>
          <xdr:row>48</xdr:row>
          <xdr:rowOff>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2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48</xdr:row>
          <xdr:rowOff>0</xdr:rowOff>
        </xdr:from>
        <xdr:to>
          <xdr:col>30</xdr:col>
          <xdr:colOff>247650</xdr:colOff>
          <xdr:row>49</xdr:row>
          <xdr:rowOff>9524</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2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50</xdr:row>
          <xdr:rowOff>0</xdr:rowOff>
        </xdr:from>
        <xdr:to>
          <xdr:col>30</xdr:col>
          <xdr:colOff>247650</xdr:colOff>
          <xdr:row>51</xdr:row>
          <xdr:rowOff>9525</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2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51</xdr:row>
          <xdr:rowOff>0</xdr:rowOff>
        </xdr:from>
        <xdr:to>
          <xdr:col>30</xdr:col>
          <xdr:colOff>247650</xdr:colOff>
          <xdr:row>51</xdr:row>
          <xdr:rowOff>216477</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2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9525</xdr:rowOff>
        </xdr:from>
        <xdr:to>
          <xdr:col>30</xdr:col>
          <xdr:colOff>247650</xdr:colOff>
          <xdr:row>52</xdr:row>
          <xdr:rowOff>228600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2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52</xdr:row>
          <xdr:rowOff>180975</xdr:rowOff>
        </xdr:from>
        <xdr:to>
          <xdr:col>30</xdr:col>
          <xdr:colOff>247650</xdr:colOff>
          <xdr:row>52</xdr:row>
          <xdr:rowOff>400050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2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0</xdr:rowOff>
        </xdr:from>
        <xdr:to>
          <xdr:col>30</xdr:col>
          <xdr:colOff>247650</xdr:colOff>
          <xdr:row>54</xdr:row>
          <xdr:rowOff>216477</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2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55</xdr:row>
          <xdr:rowOff>0</xdr:rowOff>
        </xdr:from>
        <xdr:to>
          <xdr:col>30</xdr:col>
          <xdr:colOff>247650</xdr:colOff>
          <xdr:row>56</xdr:row>
          <xdr:rowOff>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2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0</xdr:rowOff>
        </xdr:from>
        <xdr:to>
          <xdr:col>30</xdr:col>
          <xdr:colOff>247650</xdr:colOff>
          <xdr:row>57</xdr:row>
          <xdr:rowOff>114300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2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58</xdr:row>
          <xdr:rowOff>0</xdr:rowOff>
        </xdr:from>
        <xdr:to>
          <xdr:col>30</xdr:col>
          <xdr:colOff>247650</xdr:colOff>
          <xdr:row>59</xdr:row>
          <xdr:rowOff>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2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9525</xdr:rowOff>
        </xdr:from>
        <xdr:to>
          <xdr:col>30</xdr:col>
          <xdr:colOff>247650</xdr:colOff>
          <xdr:row>59</xdr:row>
          <xdr:rowOff>228600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2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200025</xdr:rowOff>
        </xdr:from>
        <xdr:to>
          <xdr:col>30</xdr:col>
          <xdr:colOff>247650</xdr:colOff>
          <xdr:row>60</xdr:row>
          <xdr:rowOff>419100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2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60</xdr:row>
          <xdr:rowOff>600075</xdr:rowOff>
        </xdr:from>
        <xdr:to>
          <xdr:col>30</xdr:col>
          <xdr:colOff>247650</xdr:colOff>
          <xdr:row>61</xdr:row>
          <xdr:rowOff>209549</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2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190500</xdr:rowOff>
        </xdr:from>
        <xdr:to>
          <xdr:col>30</xdr:col>
          <xdr:colOff>247650</xdr:colOff>
          <xdr:row>61</xdr:row>
          <xdr:rowOff>409575</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2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61</xdr:row>
          <xdr:rowOff>381000</xdr:rowOff>
        </xdr:from>
        <xdr:to>
          <xdr:col>30</xdr:col>
          <xdr:colOff>257175</xdr:colOff>
          <xdr:row>61</xdr:row>
          <xdr:rowOff>600075</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2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657225</xdr:rowOff>
        </xdr:from>
        <xdr:to>
          <xdr:col>30</xdr:col>
          <xdr:colOff>247650</xdr:colOff>
          <xdr:row>62</xdr:row>
          <xdr:rowOff>219075</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2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62</xdr:row>
          <xdr:rowOff>304800</xdr:rowOff>
        </xdr:from>
        <xdr:to>
          <xdr:col>30</xdr:col>
          <xdr:colOff>257175</xdr:colOff>
          <xdr:row>63</xdr:row>
          <xdr:rowOff>209550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2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63</xdr:row>
          <xdr:rowOff>219075</xdr:rowOff>
        </xdr:from>
        <xdr:to>
          <xdr:col>30</xdr:col>
          <xdr:colOff>257175</xdr:colOff>
          <xdr:row>64</xdr:row>
          <xdr:rowOff>228601</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2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64</xdr:row>
          <xdr:rowOff>342900</xdr:rowOff>
        </xdr:from>
        <xdr:to>
          <xdr:col>30</xdr:col>
          <xdr:colOff>257175</xdr:colOff>
          <xdr:row>65</xdr:row>
          <xdr:rowOff>219074</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2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65</xdr:row>
          <xdr:rowOff>228600</xdr:rowOff>
        </xdr:from>
        <xdr:to>
          <xdr:col>30</xdr:col>
          <xdr:colOff>257175</xdr:colOff>
          <xdr:row>66</xdr:row>
          <xdr:rowOff>209550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2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66</xdr:row>
          <xdr:rowOff>180975</xdr:rowOff>
        </xdr:from>
        <xdr:to>
          <xdr:col>30</xdr:col>
          <xdr:colOff>257175</xdr:colOff>
          <xdr:row>66</xdr:row>
          <xdr:rowOff>409575</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2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67</xdr:row>
          <xdr:rowOff>114300</xdr:rowOff>
        </xdr:from>
        <xdr:to>
          <xdr:col>30</xdr:col>
          <xdr:colOff>257175</xdr:colOff>
          <xdr:row>69</xdr:row>
          <xdr:rowOff>9525</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2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68</xdr:row>
          <xdr:rowOff>209550</xdr:rowOff>
        </xdr:from>
        <xdr:to>
          <xdr:col>30</xdr:col>
          <xdr:colOff>257175</xdr:colOff>
          <xdr:row>69</xdr:row>
          <xdr:rowOff>228599</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2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69</xdr:row>
          <xdr:rowOff>247650</xdr:rowOff>
        </xdr:from>
        <xdr:to>
          <xdr:col>30</xdr:col>
          <xdr:colOff>257175</xdr:colOff>
          <xdr:row>70</xdr:row>
          <xdr:rowOff>219076</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2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70</xdr:row>
          <xdr:rowOff>161925</xdr:rowOff>
        </xdr:from>
        <xdr:to>
          <xdr:col>30</xdr:col>
          <xdr:colOff>257175</xdr:colOff>
          <xdr:row>70</xdr:row>
          <xdr:rowOff>390525</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2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70</xdr:row>
          <xdr:rowOff>571500</xdr:rowOff>
        </xdr:from>
        <xdr:to>
          <xdr:col>30</xdr:col>
          <xdr:colOff>257175</xdr:colOff>
          <xdr:row>71</xdr:row>
          <xdr:rowOff>219075</xdr:rowOff>
        </xdr:to>
        <xdr:sp macro="" textlink="">
          <xdr:nvSpPr>
            <xdr:cNvPr id="3651" name="Check Box 579" hidden="1">
              <a:extLst>
                <a:ext uri="{63B3BB69-23CF-44E3-9099-C40C66FF867C}">
                  <a14:compatExt spid="_x0000_s3651"/>
                </a:ext>
                <a:ext uri="{FF2B5EF4-FFF2-40B4-BE49-F238E27FC236}">
                  <a16:creationId xmlns:a16="http://schemas.microsoft.com/office/drawing/2014/main" id="{00000000-0008-0000-02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71</xdr:row>
          <xdr:rowOff>228600</xdr:rowOff>
        </xdr:from>
        <xdr:to>
          <xdr:col>30</xdr:col>
          <xdr:colOff>257175</xdr:colOff>
          <xdr:row>72</xdr:row>
          <xdr:rowOff>219074</xdr:rowOff>
        </xdr:to>
        <xdr:sp macro="" textlink="">
          <xdr:nvSpPr>
            <xdr:cNvPr id="3652" name="Check Box 580" hidden="1">
              <a:extLst>
                <a:ext uri="{63B3BB69-23CF-44E3-9099-C40C66FF867C}">
                  <a14:compatExt spid="_x0000_s3652"/>
                </a:ext>
                <a:ext uri="{FF2B5EF4-FFF2-40B4-BE49-F238E27FC236}">
                  <a16:creationId xmlns:a16="http://schemas.microsoft.com/office/drawing/2014/main" id="{00000000-0008-0000-02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72</xdr:row>
          <xdr:rowOff>209550</xdr:rowOff>
        </xdr:from>
        <xdr:to>
          <xdr:col>30</xdr:col>
          <xdr:colOff>257175</xdr:colOff>
          <xdr:row>73</xdr:row>
          <xdr:rowOff>209550</xdr:rowOff>
        </xdr:to>
        <xdr:sp macro="" textlink="">
          <xdr:nvSpPr>
            <xdr:cNvPr id="3653" name="Check Box 581" hidden="1">
              <a:extLst>
                <a:ext uri="{63B3BB69-23CF-44E3-9099-C40C66FF867C}">
                  <a14:compatExt spid="_x0000_s3653"/>
                </a:ext>
                <a:ext uri="{FF2B5EF4-FFF2-40B4-BE49-F238E27FC236}">
                  <a16:creationId xmlns:a16="http://schemas.microsoft.com/office/drawing/2014/main" id="{00000000-0008-0000-02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xdr:row>
          <xdr:rowOff>190500</xdr:rowOff>
        </xdr:from>
        <xdr:to>
          <xdr:col>30</xdr:col>
          <xdr:colOff>257175</xdr:colOff>
          <xdr:row>79</xdr:row>
          <xdr:rowOff>209551</xdr:rowOff>
        </xdr:to>
        <xdr:sp macro="" textlink="">
          <xdr:nvSpPr>
            <xdr:cNvPr id="3654" name="Check Box 582" hidden="1">
              <a:extLst>
                <a:ext uri="{63B3BB69-23CF-44E3-9099-C40C66FF867C}">
                  <a14:compatExt spid="_x0000_s3654"/>
                </a:ext>
                <a:ext uri="{FF2B5EF4-FFF2-40B4-BE49-F238E27FC236}">
                  <a16:creationId xmlns:a16="http://schemas.microsoft.com/office/drawing/2014/main" id="{00000000-0008-0000-02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80</xdr:row>
          <xdr:rowOff>9525</xdr:rowOff>
        </xdr:from>
        <xdr:to>
          <xdr:col>30</xdr:col>
          <xdr:colOff>257175</xdr:colOff>
          <xdr:row>80</xdr:row>
          <xdr:rowOff>238125</xdr:rowOff>
        </xdr:to>
        <xdr:sp macro="" textlink="">
          <xdr:nvSpPr>
            <xdr:cNvPr id="3655" name="Check Box 583" hidden="1">
              <a:extLst>
                <a:ext uri="{63B3BB69-23CF-44E3-9099-C40C66FF867C}">
                  <a14:compatExt spid="_x0000_s3655"/>
                </a:ext>
                <a:ext uri="{FF2B5EF4-FFF2-40B4-BE49-F238E27FC236}">
                  <a16:creationId xmlns:a16="http://schemas.microsoft.com/office/drawing/2014/main" id="{00000000-0008-0000-02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80</xdr:row>
          <xdr:rowOff>190500</xdr:rowOff>
        </xdr:from>
        <xdr:to>
          <xdr:col>30</xdr:col>
          <xdr:colOff>257175</xdr:colOff>
          <xdr:row>81</xdr:row>
          <xdr:rowOff>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2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80</xdr:row>
          <xdr:rowOff>371475</xdr:rowOff>
        </xdr:from>
        <xdr:to>
          <xdr:col>30</xdr:col>
          <xdr:colOff>257175</xdr:colOff>
          <xdr:row>81</xdr:row>
          <xdr:rowOff>180975</xdr:rowOff>
        </xdr:to>
        <xdr:sp macro="" textlink="">
          <xdr:nvSpPr>
            <xdr:cNvPr id="3657" name="Check Box 585" hidden="1">
              <a:extLst>
                <a:ext uri="{63B3BB69-23CF-44E3-9099-C40C66FF867C}">
                  <a14:compatExt spid="_x0000_s3657"/>
                </a:ext>
                <a:ext uri="{FF2B5EF4-FFF2-40B4-BE49-F238E27FC236}">
                  <a16:creationId xmlns:a16="http://schemas.microsoft.com/office/drawing/2014/main" id="{00000000-0008-0000-02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81</xdr:row>
          <xdr:rowOff>161925</xdr:rowOff>
        </xdr:from>
        <xdr:to>
          <xdr:col>30</xdr:col>
          <xdr:colOff>257175</xdr:colOff>
          <xdr:row>81</xdr:row>
          <xdr:rowOff>381000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2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81</xdr:row>
          <xdr:rowOff>352425</xdr:rowOff>
        </xdr:from>
        <xdr:to>
          <xdr:col>30</xdr:col>
          <xdr:colOff>257175</xdr:colOff>
          <xdr:row>81</xdr:row>
          <xdr:rowOff>571500</xdr:rowOff>
        </xdr:to>
        <xdr:sp macro="" textlink="">
          <xdr:nvSpPr>
            <xdr:cNvPr id="3661" name="Check Box 589" hidden="1">
              <a:extLst>
                <a:ext uri="{63B3BB69-23CF-44E3-9099-C40C66FF867C}">
                  <a14:compatExt spid="_x0000_s3661"/>
                </a:ext>
                <a:ext uri="{FF2B5EF4-FFF2-40B4-BE49-F238E27FC236}">
                  <a16:creationId xmlns:a16="http://schemas.microsoft.com/office/drawing/2014/main" id="{00000000-0008-0000-02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81</xdr:row>
          <xdr:rowOff>542925</xdr:rowOff>
        </xdr:from>
        <xdr:to>
          <xdr:col>30</xdr:col>
          <xdr:colOff>257175</xdr:colOff>
          <xdr:row>82</xdr:row>
          <xdr:rowOff>180975</xdr:rowOff>
        </xdr:to>
        <xdr:sp macro="" textlink="">
          <xdr:nvSpPr>
            <xdr:cNvPr id="3663" name="Check Box 591" hidden="1">
              <a:extLst>
                <a:ext uri="{63B3BB69-23CF-44E3-9099-C40C66FF867C}">
                  <a14:compatExt spid="_x0000_s3663"/>
                </a:ext>
                <a:ext uri="{FF2B5EF4-FFF2-40B4-BE49-F238E27FC236}">
                  <a16:creationId xmlns:a16="http://schemas.microsoft.com/office/drawing/2014/main" id="{00000000-0008-0000-02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82</xdr:row>
          <xdr:rowOff>142875</xdr:rowOff>
        </xdr:from>
        <xdr:to>
          <xdr:col>30</xdr:col>
          <xdr:colOff>257175</xdr:colOff>
          <xdr:row>82</xdr:row>
          <xdr:rowOff>361950</xdr:rowOff>
        </xdr:to>
        <xdr:sp macro="" textlink="">
          <xdr:nvSpPr>
            <xdr:cNvPr id="3664" name="Check Box 592" hidden="1">
              <a:extLst>
                <a:ext uri="{63B3BB69-23CF-44E3-9099-C40C66FF867C}">
                  <a14:compatExt spid="_x0000_s3664"/>
                </a:ext>
                <a:ext uri="{FF2B5EF4-FFF2-40B4-BE49-F238E27FC236}">
                  <a16:creationId xmlns:a16="http://schemas.microsoft.com/office/drawing/2014/main" id="{00000000-0008-0000-02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82</xdr:row>
          <xdr:rowOff>342900</xdr:rowOff>
        </xdr:from>
        <xdr:to>
          <xdr:col>30</xdr:col>
          <xdr:colOff>257175</xdr:colOff>
          <xdr:row>83</xdr:row>
          <xdr:rowOff>161926</xdr:rowOff>
        </xdr:to>
        <xdr:sp macro="" textlink="">
          <xdr:nvSpPr>
            <xdr:cNvPr id="3665" name="Check Box 593" hidden="1">
              <a:extLst>
                <a:ext uri="{63B3BB69-23CF-44E3-9099-C40C66FF867C}">
                  <a14:compatExt spid="_x0000_s3665"/>
                </a:ext>
                <a:ext uri="{FF2B5EF4-FFF2-40B4-BE49-F238E27FC236}">
                  <a16:creationId xmlns:a16="http://schemas.microsoft.com/office/drawing/2014/main" id="{00000000-0008-0000-02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84</xdr:row>
          <xdr:rowOff>180975</xdr:rowOff>
        </xdr:from>
        <xdr:to>
          <xdr:col>30</xdr:col>
          <xdr:colOff>257175</xdr:colOff>
          <xdr:row>85</xdr:row>
          <xdr:rowOff>219075</xdr:rowOff>
        </xdr:to>
        <xdr:sp macro="" textlink="">
          <xdr:nvSpPr>
            <xdr:cNvPr id="3666" name="Check Box 594" hidden="1">
              <a:extLst>
                <a:ext uri="{63B3BB69-23CF-44E3-9099-C40C66FF867C}">
                  <a14:compatExt spid="_x0000_s3666"/>
                </a:ext>
                <a:ext uri="{FF2B5EF4-FFF2-40B4-BE49-F238E27FC236}">
                  <a16:creationId xmlns:a16="http://schemas.microsoft.com/office/drawing/2014/main" id="{00000000-0008-0000-02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85</xdr:row>
          <xdr:rowOff>180975</xdr:rowOff>
        </xdr:from>
        <xdr:to>
          <xdr:col>30</xdr:col>
          <xdr:colOff>257175</xdr:colOff>
          <xdr:row>85</xdr:row>
          <xdr:rowOff>409575</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2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85</xdr:row>
          <xdr:rowOff>352425</xdr:rowOff>
        </xdr:from>
        <xdr:to>
          <xdr:col>30</xdr:col>
          <xdr:colOff>257175</xdr:colOff>
          <xdr:row>86</xdr:row>
          <xdr:rowOff>9525</xdr:rowOff>
        </xdr:to>
        <xdr:sp macro="" textlink="">
          <xdr:nvSpPr>
            <xdr:cNvPr id="3669" name="Check Box 597" hidden="1">
              <a:extLst>
                <a:ext uri="{63B3BB69-23CF-44E3-9099-C40C66FF867C}">
                  <a14:compatExt spid="_x0000_s3669"/>
                </a:ext>
                <a:ext uri="{FF2B5EF4-FFF2-40B4-BE49-F238E27FC236}">
                  <a16:creationId xmlns:a16="http://schemas.microsoft.com/office/drawing/2014/main" id="{00000000-0008-0000-02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86</xdr:row>
          <xdr:rowOff>238125</xdr:rowOff>
        </xdr:from>
        <xdr:to>
          <xdr:col>30</xdr:col>
          <xdr:colOff>257175</xdr:colOff>
          <xdr:row>87</xdr:row>
          <xdr:rowOff>219074</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2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87</xdr:row>
          <xdr:rowOff>219075</xdr:rowOff>
        </xdr:from>
        <xdr:to>
          <xdr:col>30</xdr:col>
          <xdr:colOff>257175</xdr:colOff>
          <xdr:row>88</xdr:row>
          <xdr:rowOff>219076</xdr:rowOff>
        </xdr:to>
        <xdr:sp macro="" textlink="">
          <xdr:nvSpPr>
            <xdr:cNvPr id="3671" name="Check Box 599" hidden="1">
              <a:extLst>
                <a:ext uri="{63B3BB69-23CF-44E3-9099-C40C66FF867C}">
                  <a14:compatExt spid="_x0000_s3671"/>
                </a:ext>
                <a:ext uri="{FF2B5EF4-FFF2-40B4-BE49-F238E27FC236}">
                  <a16:creationId xmlns:a16="http://schemas.microsoft.com/office/drawing/2014/main" id="{00000000-0008-0000-02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88</xdr:row>
          <xdr:rowOff>180975</xdr:rowOff>
        </xdr:from>
        <xdr:to>
          <xdr:col>30</xdr:col>
          <xdr:colOff>257175</xdr:colOff>
          <xdr:row>88</xdr:row>
          <xdr:rowOff>409575</xdr:rowOff>
        </xdr:to>
        <xdr:sp macro="" textlink="">
          <xdr:nvSpPr>
            <xdr:cNvPr id="3674" name="Check Box 602" hidden="1">
              <a:extLst>
                <a:ext uri="{63B3BB69-23CF-44E3-9099-C40C66FF867C}">
                  <a14:compatExt spid="_x0000_s3674"/>
                </a:ext>
                <a:ext uri="{FF2B5EF4-FFF2-40B4-BE49-F238E27FC236}">
                  <a16:creationId xmlns:a16="http://schemas.microsoft.com/office/drawing/2014/main" id="{00000000-0008-0000-02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88</xdr:row>
          <xdr:rowOff>571500</xdr:rowOff>
        </xdr:from>
        <xdr:to>
          <xdr:col>30</xdr:col>
          <xdr:colOff>257175</xdr:colOff>
          <xdr:row>89</xdr:row>
          <xdr:rowOff>219075</xdr:rowOff>
        </xdr:to>
        <xdr:sp macro="" textlink="">
          <xdr:nvSpPr>
            <xdr:cNvPr id="3675" name="Check Box 603" hidden="1">
              <a:extLst>
                <a:ext uri="{63B3BB69-23CF-44E3-9099-C40C66FF867C}">
                  <a14:compatExt spid="_x0000_s3675"/>
                </a:ext>
                <a:ext uri="{FF2B5EF4-FFF2-40B4-BE49-F238E27FC236}">
                  <a16:creationId xmlns:a16="http://schemas.microsoft.com/office/drawing/2014/main" id="{00000000-0008-0000-02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89</xdr:row>
          <xdr:rowOff>180975</xdr:rowOff>
        </xdr:from>
        <xdr:to>
          <xdr:col>30</xdr:col>
          <xdr:colOff>257175</xdr:colOff>
          <xdr:row>89</xdr:row>
          <xdr:rowOff>409575</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2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89</xdr:row>
          <xdr:rowOff>371475</xdr:rowOff>
        </xdr:from>
        <xdr:to>
          <xdr:col>30</xdr:col>
          <xdr:colOff>257175</xdr:colOff>
          <xdr:row>90</xdr:row>
          <xdr:rowOff>19049</xdr:rowOff>
        </xdr:to>
        <xdr:sp macro="" textlink="">
          <xdr:nvSpPr>
            <xdr:cNvPr id="3677" name="Check Box 605" hidden="1">
              <a:extLst>
                <a:ext uri="{63B3BB69-23CF-44E3-9099-C40C66FF867C}">
                  <a14:compatExt spid="_x0000_s3677"/>
                </a:ext>
                <a:ext uri="{FF2B5EF4-FFF2-40B4-BE49-F238E27FC236}">
                  <a16:creationId xmlns:a16="http://schemas.microsoft.com/office/drawing/2014/main" id="{00000000-0008-0000-02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89</xdr:row>
          <xdr:rowOff>552450</xdr:rowOff>
        </xdr:from>
        <xdr:to>
          <xdr:col>30</xdr:col>
          <xdr:colOff>257175</xdr:colOff>
          <xdr:row>90</xdr:row>
          <xdr:rowOff>200024</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2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90</xdr:row>
          <xdr:rowOff>161925</xdr:rowOff>
        </xdr:from>
        <xdr:to>
          <xdr:col>30</xdr:col>
          <xdr:colOff>257175</xdr:colOff>
          <xdr:row>90</xdr:row>
          <xdr:rowOff>390525</xdr:rowOff>
        </xdr:to>
        <xdr:sp macro="" textlink="">
          <xdr:nvSpPr>
            <xdr:cNvPr id="3679" name="Check Box 607" hidden="1">
              <a:extLst>
                <a:ext uri="{63B3BB69-23CF-44E3-9099-C40C66FF867C}">
                  <a14:compatExt spid="_x0000_s3679"/>
                </a:ext>
                <a:ext uri="{FF2B5EF4-FFF2-40B4-BE49-F238E27FC236}">
                  <a16:creationId xmlns:a16="http://schemas.microsoft.com/office/drawing/2014/main" id="{00000000-0008-0000-02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90</xdr:row>
          <xdr:rowOff>352425</xdr:rowOff>
        </xdr:from>
        <xdr:to>
          <xdr:col>30</xdr:col>
          <xdr:colOff>257175</xdr:colOff>
          <xdr:row>90</xdr:row>
          <xdr:rowOff>581025</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2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90</xdr:row>
          <xdr:rowOff>733425</xdr:rowOff>
        </xdr:from>
        <xdr:to>
          <xdr:col>30</xdr:col>
          <xdr:colOff>257175</xdr:colOff>
          <xdr:row>91</xdr:row>
          <xdr:rowOff>228601</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2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91</xdr:row>
          <xdr:rowOff>409575</xdr:rowOff>
        </xdr:from>
        <xdr:to>
          <xdr:col>30</xdr:col>
          <xdr:colOff>257175</xdr:colOff>
          <xdr:row>92</xdr:row>
          <xdr:rowOff>209549</xdr:rowOff>
        </xdr:to>
        <xdr:sp macro="" textlink="">
          <xdr:nvSpPr>
            <xdr:cNvPr id="3682" name="Check Box 610" hidden="1">
              <a:extLst>
                <a:ext uri="{63B3BB69-23CF-44E3-9099-C40C66FF867C}">
                  <a14:compatExt spid="_x0000_s3682"/>
                </a:ext>
                <a:ext uri="{FF2B5EF4-FFF2-40B4-BE49-F238E27FC236}">
                  <a16:creationId xmlns:a16="http://schemas.microsoft.com/office/drawing/2014/main" id="{00000000-0008-0000-02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92</xdr:row>
          <xdr:rowOff>209550</xdr:rowOff>
        </xdr:from>
        <xdr:to>
          <xdr:col>30</xdr:col>
          <xdr:colOff>257175</xdr:colOff>
          <xdr:row>93</xdr:row>
          <xdr:rowOff>209551</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2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93</xdr:row>
          <xdr:rowOff>171450</xdr:rowOff>
        </xdr:from>
        <xdr:to>
          <xdr:col>30</xdr:col>
          <xdr:colOff>257175</xdr:colOff>
          <xdr:row>93</xdr:row>
          <xdr:rowOff>400050</xdr:rowOff>
        </xdr:to>
        <xdr:sp macro="" textlink="">
          <xdr:nvSpPr>
            <xdr:cNvPr id="3685" name="Check Box 613" hidden="1">
              <a:extLst>
                <a:ext uri="{63B3BB69-23CF-44E3-9099-C40C66FF867C}">
                  <a14:compatExt spid="_x0000_s3685"/>
                </a:ext>
                <a:ext uri="{FF2B5EF4-FFF2-40B4-BE49-F238E27FC236}">
                  <a16:creationId xmlns:a16="http://schemas.microsoft.com/office/drawing/2014/main" id="{00000000-0008-0000-02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93</xdr:row>
          <xdr:rowOff>352425</xdr:rowOff>
        </xdr:from>
        <xdr:to>
          <xdr:col>30</xdr:col>
          <xdr:colOff>257175</xdr:colOff>
          <xdr:row>93</xdr:row>
          <xdr:rowOff>581025</xdr:rowOff>
        </xdr:to>
        <xdr:sp macro="" textlink="">
          <xdr:nvSpPr>
            <xdr:cNvPr id="3687" name="Check Box 615" hidden="1">
              <a:extLst>
                <a:ext uri="{63B3BB69-23CF-44E3-9099-C40C66FF867C}">
                  <a14:compatExt spid="_x0000_s3687"/>
                </a:ext>
                <a:ext uri="{FF2B5EF4-FFF2-40B4-BE49-F238E27FC236}">
                  <a16:creationId xmlns:a16="http://schemas.microsoft.com/office/drawing/2014/main" id="{00000000-0008-0000-02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93</xdr:row>
          <xdr:rowOff>552450</xdr:rowOff>
        </xdr:from>
        <xdr:to>
          <xdr:col>30</xdr:col>
          <xdr:colOff>257175</xdr:colOff>
          <xdr:row>93</xdr:row>
          <xdr:rowOff>781050</xdr:rowOff>
        </xdr:to>
        <xdr:sp macro="" textlink="">
          <xdr:nvSpPr>
            <xdr:cNvPr id="3688" name="Check Box 616" hidden="1">
              <a:extLst>
                <a:ext uri="{63B3BB69-23CF-44E3-9099-C40C66FF867C}">
                  <a14:compatExt spid="_x0000_s3688"/>
                </a:ext>
                <a:ext uri="{FF2B5EF4-FFF2-40B4-BE49-F238E27FC236}">
                  <a16:creationId xmlns:a16="http://schemas.microsoft.com/office/drawing/2014/main" id="{00000000-0008-0000-02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93</xdr:row>
          <xdr:rowOff>971550</xdr:rowOff>
        </xdr:from>
        <xdr:to>
          <xdr:col>30</xdr:col>
          <xdr:colOff>257175</xdr:colOff>
          <xdr:row>94</xdr:row>
          <xdr:rowOff>219074</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2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94</xdr:row>
          <xdr:rowOff>228600</xdr:rowOff>
        </xdr:from>
        <xdr:to>
          <xdr:col>30</xdr:col>
          <xdr:colOff>257175</xdr:colOff>
          <xdr:row>95</xdr:row>
          <xdr:rowOff>209550</xdr:rowOff>
        </xdr:to>
        <xdr:sp macro="" textlink="">
          <xdr:nvSpPr>
            <xdr:cNvPr id="3690" name="Check Box 618" hidden="1">
              <a:extLst>
                <a:ext uri="{63B3BB69-23CF-44E3-9099-C40C66FF867C}">
                  <a14:compatExt spid="_x0000_s3690"/>
                </a:ext>
                <a:ext uri="{FF2B5EF4-FFF2-40B4-BE49-F238E27FC236}">
                  <a16:creationId xmlns:a16="http://schemas.microsoft.com/office/drawing/2014/main" id="{00000000-0008-0000-02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95</xdr:row>
          <xdr:rowOff>171450</xdr:rowOff>
        </xdr:from>
        <xdr:to>
          <xdr:col>30</xdr:col>
          <xdr:colOff>257175</xdr:colOff>
          <xdr:row>95</xdr:row>
          <xdr:rowOff>400050</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2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95</xdr:row>
          <xdr:rowOff>361950</xdr:rowOff>
        </xdr:from>
        <xdr:to>
          <xdr:col>30</xdr:col>
          <xdr:colOff>257175</xdr:colOff>
          <xdr:row>96</xdr:row>
          <xdr:rowOff>171451</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2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96</xdr:row>
          <xdr:rowOff>152400</xdr:rowOff>
        </xdr:from>
        <xdr:to>
          <xdr:col>30</xdr:col>
          <xdr:colOff>257175</xdr:colOff>
          <xdr:row>96</xdr:row>
          <xdr:rowOff>371475</xdr:rowOff>
        </xdr:to>
        <xdr:sp macro="" textlink="">
          <xdr:nvSpPr>
            <xdr:cNvPr id="3693" name="Check Box 621" hidden="1">
              <a:extLst>
                <a:ext uri="{63B3BB69-23CF-44E3-9099-C40C66FF867C}">
                  <a14:compatExt spid="_x0000_s3693"/>
                </a:ext>
                <a:ext uri="{FF2B5EF4-FFF2-40B4-BE49-F238E27FC236}">
                  <a16:creationId xmlns:a16="http://schemas.microsoft.com/office/drawing/2014/main" id="{00000000-0008-0000-02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96</xdr:row>
          <xdr:rowOff>342900</xdr:rowOff>
        </xdr:from>
        <xdr:to>
          <xdr:col>30</xdr:col>
          <xdr:colOff>257175</xdr:colOff>
          <xdr:row>96</xdr:row>
          <xdr:rowOff>561975</xdr:rowOff>
        </xdr:to>
        <xdr:sp macro="" textlink="">
          <xdr:nvSpPr>
            <xdr:cNvPr id="3695" name="Check Box 623" hidden="1">
              <a:extLst>
                <a:ext uri="{63B3BB69-23CF-44E3-9099-C40C66FF867C}">
                  <a14:compatExt spid="_x0000_s3695"/>
                </a:ext>
                <a:ext uri="{FF2B5EF4-FFF2-40B4-BE49-F238E27FC236}">
                  <a16:creationId xmlns:a16="http://schemas.microsoft.com/office/drawing/2014/main" id="{00000000-0008-0000-02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96</xdr:row>
          <xdr:rowOff>533400</xdr:rowOff>
        </xdr:from>
        <xdr:to>
          <xdr:col>30</xdr:col>
          <xdr:colOff>257175</xdr:colOff>
          <xdr:row>97</xdr:row>
          <xdr:rowOff>9525</xdr:rowOff>
        </xdr:to>
        <xdr:sp macro="" textlink="">
          <xdr:nvSpPr>
            <xdr:cNvPr id="3696" name="Check Box 624" hidden="1">
              <a:extLst>
                <a:ext uri="{63B3BB69-23CF-44E3-9099-C40C66FF867C}">
                  <a14:compatExt spid="_x0000_s3696"/>
                </a:ext>
                <a:ext uri="{FF2B5EF4-FFF2-40B4-BE49-F238E27FC236}">
                  <a16:creationId xmlns:a16="http://schemas.microsoft.com/office/drawing/2014/main" id="{00000000-0008-0000-02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97</xdr:row>
          <xdr:rowOff>409575</xdr:rowOff>
        </xdr:from>
        <xdr:to>
          <xdr:col>30</xdr:col>
          <xdr:colOff>257175</xdr:colOff>
          <xdr:row>98</xdr:row>
          <xdr:rowOff>228599</xdr:rowOff>
        </xdr:to>
        <xdr:sp macro="" textlink="">
          <xdr:nvSpPr>
            <xdr:cNvPr id="3697" name="Check Box 625" hidden="1">
              <a:extLst>
                <a:ext uri="{63B3BB69-23CF-44E3-9099-C40C66FF867C}">
                  <a14:compatExt spid="_x0000_s3697"/>
                </a:ext>
                <a:ext uri="{FF2B5EF4-FFF2-40B4-BE49-F238E27FC236}">
                  <a16:creationId xmlns:a16="http://schemas.microsoft.com/office/drawing/2014/main" id="{00000000-0008-0000-02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98</xdr:row>
          <xdr:rowOff>238125</xdr:rowOff>
        </xdr:from>
        <xdr:to>
          <xdr:col>30</xdr:col>
          <xdr:colOff>257175</xdr:colOff>
          <xdr:row>99</xdr:row>
          <xdr:rowOff>219076</xdr:rowOff>
        </xdr:to>
        <xdr:sp macro="" textlink="">
          <xdr:nvSpPr>
            <xdr:cNvPr id="3698" name="Check Box 626" hidden="1">
              <a:extLst>
                <a:ext uri="{63B3BB69-23CF-44E3-9099-C40C66FF867C}">
                  <a14:compatExt spid="_x0000_s3698"/>
                </a:ext>
                <a:ext uri="{FF2B5EF4-FFF2-40B4-BE49-F238E27FC236}">
                  <a16:creationId xmlns:a16="http://schemas.microsoft.com/office/drawing/2014/main" id="{00000000-0008-0000-02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99</xdr:row>
          <xdr:rowOff>190500</xdr:rowOff>
        </xdr:from>
        <xdr:to>
          <xdr:col>30</xdr:col>
          <xdr:colOff>257175</xdr:colOff>
          <xdr:row>99</xdr:row>
          <xdr:rowOff>419100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2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99</xdr:row>
          <xdr:rowOff>371475</xdr:rowOff>
        </xdr:from>
        <xdr:to>
          <xdr:col>30</xdr:col>
          <xdr:colOff>257175</xdr:colOff>
          <xdr:row>99</xdr:row>
          <xdr:rowOff>600075</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2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99</xdr:row>
          <xdr:rowOff>762000</xdr:rowOff>
        </xdr:from>
        <xdr:to>
          <xdr:col>30</xdr:col>
          <xdr:colOff>257175</xdr:colOff>
          <xdr:row>100</xdr:row>
          <xdr:rowOff>219075</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2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100</xdr:row>
          <xdr:rowOff>180975</xdr:rowOff>
        </xdr:from>
        <xdr:to>
          <xdr:col>30</xdr:col>
          <xdr:colOff>257175</xdr:colOff>
          <xdr:row>101</xdr:row>
          <xdr:rowOff>180974</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2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101</xdr:row>
          <xdr:rowOff>152400</xdr:rowOff>
        </xdr:from>
        <xdr:to>
          <xdr:col>30</xdr:col>
          <xdr:colOff>257175</xdr:colOff>
          <xdr:row>102</xdr:row>
          <xdr:rowOff>171450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2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102</xdr:row>
          <xdr:rowOff>123825</xdr:rowOff>
        </xdr:from>
        <xdr:to>
          <xdr:col>30</xdr:col>
          <xdr:colOff>257175</xdr:colOff>
          <xdr:row>103</xdr:row>
          <xdr:rowOff>142875</xdr:rowOff>
        </xdr:to>
        <xdr:sp macro="" textlink="">
          <xdr:nvSpPr>
            <xdr:cNvPr id="3704" name="Check Box 632" hidden="1">
              <a:extLst>
                <a:ext uri="{63B3BB69-23CF-44E3-9099-C40C66FF867C}">
                  <a14:compatExt spid="_x0000_s3704"/>
                </a:ext>
                <a:ext uri="{FF2B5EF4-FFF2-40B4-BE49-F238E27FC236}">
                  <a16:creationId xmlns:a16="http://schemas.microsoft.com/office/drawing/2014/main" id="{00000000-0008-0000-02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103</xdr:row>
          <xdr:rowOff>114300</xdr:rowOff>
        </xdr:from>
        <xdr:to>
          <xdr:col>30</xdr:col>
          <xdr:colOff>257175</xdr:colOff>
          <xdr:row>104</xdr:row>
          <xdr:rowOff>133351</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2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104</xdr:row>
          <xdr:rowOff>95250</xdr:rowOff>
        </xdr:from>
        <xdr:to>
          <xdr:col>30</xdr:col>
          <xdr:colOff>257175</xdr:colOff>
          <xdr:row>105</xdr:row>
          <xdr:rowOff>114300</xdr:rowOff>
        </xdr:to>
        <xdr:sp macro="" textlink="">
          <xdr:nvSpPr>
            <xdr:cNvPr id="3707" name="Check Box 635" hidden="1">
              <a:extLst>
                <a:ext uri="{63B3BB69-23CF-44E3-9099-C40C66FF867C}">
                  <a14:compatExt spid="_x0000_s3707"/>
                </a:ext>
                <a:ext uri="{FF2B5EF4-FFF2-40B4-BE49-F238E27FC236}">
                  <a16:creationId xmlns:a16="http://schemas.microsoft.com/office/drawing/2014/main" id="{00000000-0008-0000-02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105</xdr:row>
          <xdr:rowOff>76200</xdr:rowOff>
        </xdr:from>
        <xdr:to>
          <xdr:col>30</xdr:col>
          <xdr:colOff>257175</xdr:colOff>
          <xdr:row>106</xdr:row>
          <xdr:rowOff>76199</xdr:rowOff>
        </xdr:to>
        <xdr:sp macro="" textlink="">
          <xdr:nvSpPr>
            <xdr:cNvPr id="3708" name="Check Box 636" hidden="1">
              <a:extLst>
                <a:ext uri="{63B3BB69-23CF-44E3-9099-C40C66FF867C}">
                  <a14:compatExt spid="_x0000_s3708"/>
                </a:ext>
                <a:ext uri="{FF2B5EF4-FFF2-40B4-BE49-F238E27FC236}">
                  <a16:creationId xmlns:a16="http://schemas.microsoft.com/office/drawing/2014/main" id="{00000000-0008-0000-02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106</xdr:row>
          <xdr:rowOff>47625</xdr:rowOff>
        </xdr:from>
        <xdr:to>
          <xdr:col>30</xdr:col>
          <xdr:colOff>257175</xdr:colOff>
          <xdr:row>107</xdr:row>
          <xdr:rowOff>66675</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2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107</xdr:row>
          <xdr:rowOff>38100</xdr:rowOff>
        </xdr:from>
        <xdr:to>
          <xdr:col>30</xdr:col>
          <xdr:colOff>257175</xdr:colOff>
          <xdr:row>107</xdr:row>
          <xdr:rowOff>266700</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2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107</xdr:row>
          <xdr:rowOff>219075</xdr:rowOff>
        </xdr:from>
        <xdr:to>
          <xdr:col>30</xdr:col>
          <xdr:colOff>257175</xdr:colOff>
          <xdr:row>107</xdr:row>
          <xdr:rowOff>438150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2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112</xdr:row>
          <xdr:rowOff>152400</xdr:rowOff>
        </xdr:from>
        <xdr:to>
          <xdr:col>30</xdr:col>
          <xdr:colOff>257175</xdr:colOff>
          <xdr:row>113</xdr:row>
          <xdr:rowOff>28574</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2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113</xdr:row>
          <xdr:rowOff>228600</xdr:rowOff>
        </xdr:from>
        <xdr:to>
          <xdr:col>30</xdr:col>
          <xdr:colOff>257175</xdr:colOff>
          <xdr:row>114</xdr:row>
          <xdr:rowOff>209550</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2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114</xdr:row>
          <xdr:rowOff>180975</xdr:rowOff>
        </xdr:from>
        <xdr:to>
          <xdr:col>30</xdr:col>
          <xdr:colOff>257175</xdr:colOff>
          <xdr:row>115</xdr:row>
          <xdr:rowOff>19050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2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114</xdr:row>
          <xdr:rowOff>381000</xdr:rowOff>
        </xdr:from>
        <xdr:to>
          <xdr:col>30</xdr:col>
          <xdr:colOff>257175</xdr:colOff>
          <xdr:row>115</xdr:row>
          <xdr:rowOff>219075</xdr:rowOff>
        </xdr:to>
        <xdr:sp macro="" textlink="">
          <xdr:nvSpPr>
            <xdr:cNvPr id="3719" name="Check Box 647" hidden="1">
              <a:extLst>
                <a:ext uri="{63B3BB69-23CF-44E3-9099-C40C66FF867C}">
                  <a14:compatExt spid="_x0000_s3719"/>
                </a:ext>
                <a:ext uri="{FF2B5EF4-FFF2-40B4-BE49-F238E27FC236}">
                  <a16:creationId xmlns:a16="http://schemas.microsoft.com/office/drawing/2014/main" id="{00000000-0008-0000-0200-00008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115</xdr:row>
          <xdr:rowOff>180975</xdr:rowOff>
        </xdr:from>
        <xdr:to>
          <xdr:col>30</xdr:col>
          <xdr:colOff>257175</xdr:colOff>
          <xdr:row>115</xdr:row>
          <xdr:rowOff>409575</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2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115</xdr:row>
          <xdr:rowOff>361950</xdr:rowOff>
        </xdr:from>
        <xdr:to>
          <xdr:col>30</xdr:col>
          <xdr:colOff>257175</xdr:colOff>
          <xdr:row>116</xdr:row>
          <xdr:rowOff>9525</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2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118</xdr:row>
          <xdr:rowOff>457200</xdr:rowOff>
        </xdr:from>
        <xdr:to>
          <xdr:col>30</xdr:col>
          <xdr:colOff>257175</xdr:colOff>
          <xdr:row>119</xdr:row>
          <xdr:rowOff>219074</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2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119</xdr:row>
          <xdr:rowOff>180975</xdr:rowOff>
        </xdr:from>
        <xdr:to>
          <xdr:col>30</xdr:col>
          <xdr:colOff>257175</xdr:colOff>
          <xdr:row>120</xdr:row>
          <xdr:rowOff>161925</xdr:rowOff>
        </xdr:to>
        <xdr:sp macro="" textlink="">
          <xdr:nvSpPr>
            <xdr:cNvPr id="3723" name="Check Box 651" hidden="1">
              <a:extLst>
                <a:ext uri="{63B3BB69-23CF-44E3-9099-C40C66FF867C}">
                  <a14:compatExt spid="_x0000_s3723"/>
                </a:ext>
                <a:ext uri="{FF2B5EF4-FFF2-40B4-BE49-F238E27FC236}">
                  <a16:creationId xmlns:a16="http://schemas.microsoft.com/office/drawing/2014/main" id="{00000000-0008-0000-0200-00008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120</xdr:row>
          <xdr:rowOff>171450</xdr:rowOff>
        </xdr:from>
        <xdr:to>
          <xdr:col>30</xdr:col>
          <xdr:colOff>257175</xdr:colOff>
          <xdr:row>120</xdr:row>
          <xdr:rowOff>400050</xdr:rowOff>
        </xdr:to>
        <xdr:sp macro="" textlink="">
          <xdr:nvSpPr>
            <xdr:cNvPr id="3724" name="Check Box 652" hidden="1">
              <a:extLst>
                <a:ext uri="{63B3BB69-23CF-44E3-9099-C40C66FF867C}">
                  <a14:compatExt spid="_x0000_s3724"/>
                </a:ext>
                <a:ext uri="{FF2B5EF4-FFF2-40B4-BE49-F238E27FC236}">
                  <a16:creationId xmlns:a16="http://schemas.microsoft.com/office/drawing/2014/main" id="{00000000-0008-0000-0200-00008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120</xdr:row>
          <xdr:rowOff>371475</xdr:rowOff>
        </xdr:from>
        <xdr:to>
          <xdr:col>30</xdr:col>
          <xdr:colOff>257175</xdr:colOff>
          <xdr:row>120</xdr:row>
          <xdr:rowOff>600075</xdr:rowOff>
        </xdr:to>
        <xdr:sp macro="" textlink="">
          <xdr:nvSpPr>
            <xdr:cNvPr id="3725" name="Check Box 653" hidden="1">
              <a:extLst>
                <a:ext uri="{63B3BB69-23CF-44E3-9099-C40C66FF867C}">
                  <a14:compatExt spid="_x0000_s3725"/>
                </a:ext>
                <a:ext uri="{FF2B5EF4-FFF2-40B4-BE49-F238E27FC236}">
                  <a16:creationId xmlns:a16="http://schemas.microsoft.com/office/drawing/2014/main" id="{00000000-0008-0000-0200-00008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120</xdr:row>
          <xdr:rowOff>561975</xdr:rowOff>
        </xdr:from>
        <xdr:to>
          <xdr:col>30</xdr:col>
          <xdr:colOff>257175</xdr:colOff>
          <xdr:row>120</xdr:row>
          <xdr:rowOff>790575</xdr:rowOff>
        </xdr:to>
        <xdr:sp macro="" textlink="">
          <xdr:nvSpPr>
            <xdr:cNvPr id="3726" name="Check Box 654" hidden="1">
              <a:extLst>
                <a:ext uri="{63B3BB69-23CF-44E3-9099-C40C66FF867C}">
                  <a14:compatExt spid="_x0000_s3726"/>
                </a:ext>
                <a:ext uri="{FF2B5EF4-FFF2-40B4-BE49-F238E27FC236}">
                  <a16:creationId xmlns:a16="http://schemas.microsoft.com/office/drawing/2014/main" id="{00000000-0008-0000-02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120</xdr:row>
          <xdr:rowOff>752475</xdr:rowOff>
        </xdr:from>
        <xdr:to>
          <xdr:col>30</xdr:col>
          <xdr:colOff>257175</xdr:colOff>
          <xdr:row>121</xdr:row>
          <xdr:rowOff>123825</xdr:rowOff>
        </xdr:to>
        <xdr:sp macro="" textlink="">
          <xdr:nvSpPr>
            <xdr:cNvPr id="3727" name="Check Box 655" hidden="1">
              <a:extLst>
                <a:ext uri="{63B3BB69-23CF-44E3-9099-C40C66FF867C}">
                  <a14:compatExt spid="_x0000_s3727"/>
                </a:ext>
                <a:ext uri="{FF2B5EF4-FFF2-40B4-BE49-F238E27FC236}">
                  <a16:creationId xmlns:a16="http://schemas.microsoft.com/office/drawing/2014/main" id="{00000000-0008-0000-0200-00008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121</xdr:row>
          <xdr:rowOff>85725</xdr:rowOff>
        </xdr:from>
        <xdr:to>
          <xdr:col>30</xdr:col>
          <xdr:colOff>257175</xdr:colOff>
          <xdr:row>122</xdr:row>
          <xdr:rowOff>66676</xdr:rowOff>
        </xdr:to>
        <xdr:sp macro="" textlink="">
          <xdr:nvSpPr>
            <xdr:cNvPr id="3728" name="Check Box 656" hidden="1">
              <a:extLst>
                <a:ext uri="{63B3BB69-23CF-44E3-9099-C40C66FF867C}">
                  <a14:compatExt spid="_x0000_s3728"/>
                </a:ext>
                <a:ext uri="{FF2B5EF4-FFF2-40B4-BE49-F238E27FC236}">
                  <a16:creationId xmlns:a16="http://schemas.microsoft.com/office/drawing/2014/main" id="{00000000-0008-0000-02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122</xdr:row>
          <xdr:rowOff>38100</xdr:rowOff>
        </xdr:from>
        <xdr:to>
          <xdr:col>30</xdr:col>
          <xdr:colOff>257175</xdr:colOff>
          <xdr:row>122</xdr:row>
          <xdr:rowOff>266700</xdr:rowOff>
        </xdr:to>
        <xdr:sp macro="" textlink="">
          <xdr:nvSpPr>
            <xdr:cNvPr id="3729" name="Check Box 657" hidden="1">
              <a:extLst>
                <a:ext uri="{63B3BB69-23CF-44E3-9099-C40C66FF867C}">
                  <a14:compatExt spid="_x0000_s3729"/>
                </a:ext>
                <a:ext uri="{FF2B5EF4-FFF2-40B4-BE49-F238E27FC236}">
                  <a16:creationId xmlns:a16="http://schemas.microsoft.com/office/drawing/2014/main" id="{00000000-0008-0000-02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124</xdr:row>
          <xdr:rowOff>0</xdr:rowOff>
        </xdr:from>
        <xdr:to>
          <xdr:col>30</xdr:col>
          <xdr:colOff>257175</xdr:colOff>
          <xdr:row>124</xdr:row>
          <xdr:rowOff>228600</xdr:rowOff>
        </xdr:to>
        <xdr:sp macro="" textlink="">
          <xdr:nvSpPr>
            <xdr:cNvPr id="3730" name="Check Box 658" hidden="1">
              <a:extLst>
                <a:ext uri="{63B3BB69-23CF-44E3-9099-C40C66FF867C}">
                  <a14:compatExt spid="_x0000_s3730"/>
                </a:ext>
                <a:ext uri="{FF2B5EF4-FFF2-40B4-BE49-F238E27FC236}">
                  <a16:creationId xmlns:a16="http://schemas.microsoft.com/office/drawing/2014/main" id="{00000000-0008-0000-0200-00009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124</xdr:row>
          <xdr:rowOff>190500</xdr:rowOff>
        </xdr:from>
        <xdr:to>
          <xdr:col>30</xdr:col>
          <xdr:colOff>257175</xdr:colOff>
          <xdr:row>125</xdr:row>
          <xdr:rowOff>9524</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2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124</xdr:row>
          <xdr:rowOff>371475</xdr:rowOff>
        </xdr:from>
        <xdr:to>
          <xdr:col>30</xdr:col>
          <xdr:colOff>257175</xdr:colOff>
          <xdr:row>125</xdr:row>
          <xdr:rowOff>190499</xdr:rowOff>
        </xdr:to>
        <xdr:sp macro="" textlink="">
          <xdr:nvSpPr>
            <xdr:cNvPr id="3732" name="Check Box 660" hidden="1">
              <a:extLst>
                <a:ext uri="{63B3BB69-23CF-44E3-9099-C40C66FF867C}">
                  <a14:compatExt spid="_x0000_s3732"/>
                </a:ext>
                <a:ext uri="{FF2B5EF4-FFF2-40B4-BE49-F238E27FC236}">
                  <a16:creationId xmlns:a16="http://schemas.microsoft.com/office/drawing/2014/main" id="{00000000-0008-0000-0200-00009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125</xdr:row>
          <xdr:rowOff>161925</xdr:rowOff>
        </xdr:from>
        <xdr:to>
          <xdr:col>30</xdr:col>
          <xdr:colOff>257175</xdr:colOff>
          <xdr:row>125</xdr:row>
          <xdr:rowOff>390525</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2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125</xdr:row>
          <xdr:rowOff>352425</xdr:rowOff>
        </xdr:from>
        <xdr:to>
          <xdr:col>30</xdr:col>
          <xdr:colOff>257175</xdr:colOff>
          <xdr:row>126</xdr:row>
          <xdr:rowOff>161925</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2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129</xdr:row>
          <xdr:rowOff>447675</xdr:rowOff>
        </xdr:from>
        <xdr:to>
          <xdr:col>30</xdr:col>
          <xdr:colOff>257175</xdr:colOff>
          <xdr:row>130</xdr:row>
          <xdr:rowOff>209550</xdr:rowOff>
        </xdr:to>
        <xdr:sp macro="" textlink="">
          <xdr:nvSpPr>
            <xdr:cNvPr id="3735" name="Check Box 663" hidden="1">
              <a:extLst>
                <a:ext uri="{63B3BB69-23CF-44E3-9099-C40C66FF867C}">
                  <a14:compatExt spid="_x0000_s3735"/>
                </a:ext>
                <a:ext uri="{FF2B5EF4-FFF2-40B4-BE49-F238E27FC236}">
                  <a16:creationId xmlns:a16="http://schemas.microsoft.com/office/drawing/2014/main" id="{00000000-0008-0000-0200-00009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130</xdr:row>
          <xdr:rowOff>257175</xdr:rowOff>
        </xdr:from>
        <xdr:to>
          <xdr:col>30</xdr:col>
          <xdr:colOff>257175</xdr:colOff>
          <xdr:row>131</xdr:row>
          <xdr:rowOff>219074</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2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131</xdr:row>
          <xdr:rowOff>161925</xdr:rowOff>
        </xdr:from>
        <xdr:to>
          <xdr:col>30</xdr:col>
          <xdr:colOff>257175</xdr:colOff>
          <xdr:row>131</xdr:row>
          <xdr:rowOff>390525</xdr:rowOff>
        </xdr:to>
        <xdr:sp macro="" textlink="">
          <xdr:nvSpPr>
            <xdr:cNvPr id="3737" name="Check Box 665" hidden="1">
              <a:extLst>
                <a:ext uri="{63B3BB69-23CF-44E3-9099-C40C66FF867C}">
                  <a14:compatExt spid="_x0000_s3737"/>
                </a:ext>
                <a:ext uri="{FF2B5EF4-FFF2-40B4-BE49-F238E27FC236}">
                  <a16:creationId xmlns:a16="http://schemas.microsoft.com/office/drawing/2014/main" id="{00000000-0008-0000-02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131</xdr:row>
          <xdr:rowOff>552450</xdr:rowOff>
        </xdr:from>
        <xdr:to>
          <xdr:col>30</xdr:col>
          <xdr:colOff>257175</xdr:colOff>
          <xdr:row>131</xdr:row>
          <xdr:rowOff>781050</xdr:rowOff>
        </xdr:to>
        <xdr:sp macro="" textlink="">
          <xdr:nvSpPr>
            <xdr:cNvPr id="3738" name="Check Box 666" hidden="1">
              <a:extLst>
                <a:ext uri="{63B3BB69-23CF-44E3-9099-C40C66FF867C}">
                  <a14:compatExt spid="_x0000_s3738"/>
                </a:ext>
                <a:ext uri="{FF2B5EF4-FFF2-40B4-BE49-F238E27FC236}">
                  <a16:creationId xmlns:a16="http://schemas.microsoft.com/office/drawing/2014/main" id="{00000000-0008-0000-0200-00009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131</xdr:row>
          <xdr:rowOff>1000125</xdr:rowOff>
        </xdr:from>
        <xdr:to>
          <xdr:col>30</xdr:col>
          <xdr:colOff>257175</xdr:colOff>
          <xdr:row>132</xdr:row>
          <xdr:rowOff>219075</xdr:rowOff>
        </xdr:to>
        <xdr:sp macro="" textlink="">
          <xdr:nvSpPr>
            <xdr:cNvPr id="3739" name="Check Box 667" hidden="1">
              <a:extLst>
                <a:ext uri="{63B3BB69-23CF-44E3-9099-C40C66FF867C}">
                  <a14:compatExt spid="_x0000_s3739"/>
                </a:ext>
                <a:ext uri="{FF2B5EF4-FFF2-40B4-BE49-F238E27FC236}">
                  <a16:creationId xmlns:a16="http://schemas.microsoft.com/office/drawing/2014/main" id="{00000000-0008-0000-02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132</xdr:row>
          <xdr:rowOff>304800</xdr:rowOff>
        </xdr:from>
        <xdr:to>
          <xdr:col>30</xdr:col>
          <xdr:colOff>257175</xdr:colOff>
          <xdr:row>133</xdr:row>
          <xdr:rowOff>209550</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2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133</xdr:row>
          <xdr:rowOff>171450</xdr:rowOff>
        </xdr:from>
        <xdr:to>
          <xdr:col>30</xdr:col>
          <xdr:colOff>257175</xdr:colOff>
          <xdr:row>133</xdr:row>
          <xdr:rowOff>400050</xdr:rowOff>
        </xdr:to>
        <xdr:sp macro="" textlink="">
          <xdr:nvSpPr>
            <xdr:cNvPr id="3741" name="Check Box 669" hidden="1">
              <a:extLst>
                <a:ext uri="{63B3BB69-23CF-44E3-9099-C40C66FF867C}">
                  <a14:compatExt spid="_x0000_s3741"/>
                </a:ext>
                <a:ext uri="{FF2B5EF4-FFF2-40B4-BE49-F238E27FC236}">
                  <a16:creationId xmlns:a16="http://schemas.microsoft.com/office/drawing/2014/main" id="{00000000-0008-0000-02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133</xdr:row>
          <xdr:rowOff>371475</xdr:rowOff>
        </xdr:from>
        <xdr:to>
          <xdr:col>30</xdr:col>
          <xdr:colOff>257175</xdr:colOff>
          <xdr:row>133</xdr:row>
          <xdr:rowOff>600075</xdr:rowOff>
        </xdr:to>
        <xdr:sp macro="" textlink="">
          <xdr:nvSpPr>
            <xdr:cNvPr id="3742" name="Check Box 670" hidden="1">
              <a:extLst>
                <a:ext uri="{63B3BB69-23CF-44E3-9099-C40C66FF867C}">
                  <a14:compatExt spid="_x0000_s3742"/>
                </a:ext>
                <a:ext uri="{FF2B5EF4-FFF2-40B4-BE49-F238E27FC236}">
                  <a16:creationId xmlns:a16="http://schemas.microsoft.com/office/drawing/2014/main" id="{00000000-0008-0000-02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133</xdr:row>
          <xdr:rowOff>552450</xdr:rowOff>
        </xdr:from>
        <xdr:to>
          <xdr:col>30</xdr:col>
          <xdr:colOff>257175</xdr:colOff>
          <xdr:row>134</xdr:row>
          <xdr:rowOff>38100</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2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134</xdr:row>
          <xdr:rowOff>9525</xdr:rowOff>
        </xdr:from>
        <xdr:to>
          <xdr:col>30</xdr:col>
          <xdr:colOff>257175</xdr:colOff>
          <xdr:row>134</xdr:row>
          <xdr:rowOff>238125</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2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134</xdr:row>
          <xdr:rowOff>190500</xdr:rowOff>
        </xdr:from>
        <xdr:to>
          <xdr:col>30</xdr:col>
          <xdr:colOff>257175</xdr:colOff>
          <xdr:row>134</xdr:row>
          <xdr:rowOff>419100</xdr:rowOff>
        </xdr:to>
        <xdr:sp macro="" textlink="">
          <xdr:nvSpPr>
            <xdr:cNvPr id="3745" name="Check Box 673" hidden="1">
              <a:extLst>
                <a:ext uri="{63B3BB69-23CF-44E3-9099-C40C66FF867C}">
                  <a14:compatExt spid="_x0000_s3745"/>
                </a:ext>
                <a:ext uri="{FF2B5EF4-FFF2-40B4-BE49-F238E27FC236}">
                  <a16:creationId xmlns:a16="http://schemas.microsoft.com/office/drawing/2014/main" id="{00000000-0008-0000-02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134</xdr:row>
          <xdr:rowOff>381000</xdr:rowOff>
        </xdr:from>
        <xdr:to>
          <xdr:col>30</xdr:col>
          <xdr:colOff>257175</xdr:colOff>
          <xdr:row>135</xdr:row>
          <xdr:rowOff>38100</xdr:rowOff>
        </xdr:to>
        <xdr:sp macro="" textlink="">
          <xdr:nvSpPr>
            <xdr:cNvPr id="3746" name="Check Box 674" hidden="1">
              <a:extLst>
                <a:ext uri="{63B3BB69-23CF-44E3-9099-C40C66FF867C}">
                  <a14:compatExt spid="_x0000_s3746"/>
                </a:ext>
                <a:ext uri="{FF2B5EF4-FFF2-40B4-BE49-F238E27FC236}">
                  <a16:creationId xmlns:a16="http://schemas.microsoft.com/office/drawing/2014/main" id="{00000000-0008-0000-02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135</xdr:row>
          <xdr:rowOff>9525</xdr:rowOff>
        </xdr:from>
        <xdr:to>
          <xdr:col>30</xdr:col>
          <xdr:colOff>257175</xdr:colOff>
          <xdr:row>135</xdr:row>
          <xdr:rowOff>238125</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2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135</xdr:row>
          <xdr:rowOff>190500</xdr:rowOff>
        </xdr:from>
        <xdr:to>
          <xdr:col>30</xdr:col>
          <xdr:colOff>257175</xdr:colOff>
          <xdr:row>135</xdr:row>
          <xdr:rowOff>419100</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2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135</xdr:row>
          <xdr:rowOff>1438275</xdr:rowOff>
        </xdr:from>
        <xdr:to>
          <xdr:col>30</xdr:col>
          <xdr:colOff>257175</xdr:colOff>
          <xdr:row>137</xdr:row>
          <xdr:rowOff>9526</xdr:rowOff>
        </xdr:to>
        <xdr:sp macro="" textlink="">
          <xdr:nvSpPr>
            <xdr:cNvPr id="3749" name="Check Box 677" hidden="1">
              <a:extLst>
                <a:ext uri="{63B3BB69-23CF-44E3-9099-C40C66FF867C}">
                  <a14:compatExt spid="_x0000_s3749"/>
                </a:ext>
                <a:ext uri="{FF2B5EF4-FFF2-40B4-BE49-F238E27FC236}">
                  <a16:creationId xmlns:a16="http://schemas.microsoft.com/office/drawing/2014/main" id="{00000000-0008-0000-02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137</xdr:row>
          <xdr:rowOff>171450</xdr:rowOff>
        </xdr:from>
        <xdr:to>
          <xdr:col>30</xdr:col>
          <xdr:colOff>257175</xdr:colOff>
          <xdr:row>137</xdr:row>
          <xdr:rowOff>400050</xdr:rowOff>
        </xdr:to>
        <xdr:sp macro="" textlink="">
          <xdr:nvSpPr>
            <xdr:cNvPr id="3750" name="Check Box 678" hidden="1">
              <a:extLst>
                <a:ext uri="{63B3BB69-23CF-44E3-9099-C40C66FF867C}">
                  <a14:compatExt spid="_x0000_s3750"/>
                </a:ext>
                <a:ext uri="{FF2B5EF4-FFF2-40B4-BE49-F238E27FC236}">
                  <a16:creationId xmlns:a16="http://schemas.microsoft.com/office/drawing/2014/main" id="{00000000-0008-0000-02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139</xdr:row>
          <xdr:rowOff>466725</xdr:rowOff>
        </xdr:from>
        <xdr:to>
          <xdr:col>30</xdr:col>
          <xdr:colOff>257175</xdr:colOff>
          <xdr:row>140</xdr:row>
          <xdr:rowOff>219075</xdr:rowOff>
        </xdr:to>
        <xdr:sp macro="" textlink="">
          <xdr:nvSpPr>
            <xdr:cNvPr id="3751" name="Check Box 679" hidden="1">
              <a:extLst>
                <a:ext uri="{63B3BB69-23CF-44E3-9099-C40C66FF867C}">
                  <a14:compatExt spid="_x0000_s3751"/>
                </a:ext>
                <a:ext uri="{FF2B5EF4-FFF2-40B4-BE49-F238E27FC236}">
                  <a16:creationId xmlns:a16="http://schemas.microsoft.com/office/drawing/2014/main" id="{00000000-0008-0000-02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140</xdr:row>
          <xdr:rowOff>180975</xdr:rowOff>
        </xdr:from>
        <xdr:to>
          <xdr:col>30</xdr:col>
          <xdr:colOff>257175</xdr:colOff>
          <xdr:row>140</xdr:row>
          <xdr:rowOff>409575</xdr:rowOff>
        </xdr:to>
        <xdr:sp macro="" textlink="">
          <xdr:nvSpPr>
            <xdr:cNvPr id="3752" name="Check Box 680" hidden="1">
              <a:extLst>
                <a:ext uri="{63B3BB69-23CF-44E3-9099-C40C66FF867C}">
                  <a14:compatExt spid="_x0000_s3752"/>
                </a:ext>
                <a:ext uri="{FF2B5EF4-FFF2-40B4-BE49-F238E27FC236}">
                  <a16:creationId xmlns:a16="http://schemas.microsoft.com/office/drawing/2014/main" id="{00000000-0008-0000-02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140</xdr:row>
          <xdr:rowOff>381000</xdr:rowOff>
        </xdr:from>
        <xdr:to>
          <xdr:col>30</xdr:col>
          <xdr:colOff>257175</xdr:colOff>
          <xdr:row>141</xdr:row>
          <xdr:rowOff>190499</xdr:rowOff>
        </xdr:to>
        <xdr:sp macro="" textlink="">
          <xdr:nvSpPr>
            <xdr:cNvPr id="3753" name="Check Box 681" hidden="1">
              <a:extLst>
                <a:ext uri="{63B3BB69-23CF-44E3-9099-C40C66FF867C}">
                  <a14:compatExt spid="_x0000_s3753"/>
                </a:ext>
                <a:ext uri="{FF2B5EF4-FFF2-40B4-BE49-F238E27FC236}">
                  <a16:creationId xmlns:a16="http://schemas.microsoft.com/office/drawing/2014/main" id="{00000000-0008-0000-02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141</xdr:row>
          <xdr:rowOff>161925</xdr:rowOff>
        </xdr:from>
        <xdr:to>
          <xdr:col>30</xdr:col>
          <xdr:colOff>257175</xdr:colOff>
          <xdr:row>141</xdr:row>
          <xdr:rowOff>381000</xdr:rowOff>
        </xdr:to>
        <xdr:sp macro="" textlink="">
          <xdr:nvSpPr>
            <xdr:cNvPr id="3754" name="Check Box 682" hidden="1">
              <a:extLst>
                <a:ext uri="{63B3BB69-23CF-44E3-9099-C40C66FF867C}">
                  <a14:compatExt spid="_x0000_s3754"/>
                </a:ext>
                <a:ext uri="{FF2B5EF4-FFF2-40B4-BE49-F238E27FC236}">
                  <a16:creationId xmlns:a16="http://schemas.microsoft.com/office/drawing/2014/main" id="{00000000-0008-0000-02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141</xdr:row>
          <xdr:rowOff>342900</xdr:rowOff>
        </xdr:from>
        <xdr:to>
          <xdr:col>30</xdr:col>
          <xdr:colOff>257175</xdr:colOff>
          <xdr:row>141</xdr:row>
          <xdr:rowOff>561975</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2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141</xdr:row>
          <xdr:rowOff>533400</xdr:rowOff>
        </xdr:from>
        <xdr:to>
          <xdr:col>30</xdr:col>
          <xdr:colOff>257175</xdr:colOff>
          <xdr:row>142</xdr:row>
          <xdr:rowOff>180975</xdr:rowOff>
        </xdr:to>
        <xdr:sp macro="" textlink="">
          <xdr:nvSpPr>
            <xdr:cNvPr id="3756" name="Check Box 684" hidden="1">
              <a:extLst>
                <a:ext uri="{63B3BB69-23CF-44E3-9099-C40C66FF867C}">
                  <a14:compatExt spid="_x0000_s3756"/>
                </a:ext>
                <a:ext uri="{FF2B5EF4-FFF2-40B4-BE49-F238E27FC236}">
                  <a16:creationId xmlns:a16="http://schemas.microsoft.com/office/drawing/2014/main" id="{00000000-0008-0000-02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142</xdr:row>
          <xdr:rowOff>1171575</xdr:rowOff>
        </xdr:from>
        <xdr:to>
          <xdr:col>30</xdr:col>
          <xdr:colOff>257175</xdr:colOff>
          <xdr:row>143</xdr:row>
          <xdr:rowOff>219076</xdr:rowOff>
        </xdr:to>
        <xdr:sp macro="" textlink="">
          <xdr:nvSpPr>
            <xdr:cNvPr id="3757" name="Check Box 685" hidden="1">
              <a:extLst>
                <a:ext uri="{63B3BB69-23CF-44E3-9099-C40C66FF867C}">
                  <a14:compatExt spid="_x0000_s3757"/>
                </a:ext>
                <a:ext uri="{FF2B5EF4-FFF2-40B4-BE49-F238E27FC236}">
                  <a16:creationId xmlns:a16="http://schemas.microsoft.com/office/drawing/2014/main" id="{00000000-0008-0000-02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171450</xdr:rowOff>
        </xdr:from>
        <xdr:to>
          <xdr:col>30</xdr:col>
          <xdr:colOff>257175</xdr:colOff>
          <xdr:row>143</xdr:row>
          <xdr:rowOff>400050</xdr:rowOff>
        </xdr:to>
        <xdr:sp macro="" textlink="">
          <xdr:nvSpPr>
            <xdr:cNvPr id="3758" name="Check Box 686" hidden="1">
              <a:extLst>
                <a:ext uri="{63B3BB69-23CF-44E3-9099-C40C66FF867C}">
                  <a14:compatExt spid="_x0000_s3758"/>
                </a:ext>
                <a:ext uri="{FF2B5EF4-FFF2-40B4-BE49-F238E27FC236}">
                  <a16:creationId xmlns:a16="http://schemas.microsoft.com/office/drawing/2014/main" id="{00000000-0008-0000-02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361950</xdr:rowOff>
        </xdr:from>
        <xdr:to>
          <xdr:col>30</xdr:col>
          <xdr:colOff>257175</xdr:colOff>
          <xdr:row>143</xdr:row>
          <xdr:rowOff>590550</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2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552450</xdr:rowOff>
        </xdr:from>
        <xdr:to>
          <xdr:col>30</xdr:col>
          <xdr:colOff>257175</xdr:colOff>
          <xdr:row>143</xdr:row>
          <xdr:rowOff>781050</xdr:rowOff>
        </xdr:to>
        <xdr:sp macro="" textlink="">
          <xdr:nvSpPr>
            <xdr:cNvPr id="3760" name="Check Box 688" hidden="1">
              <a:extLst>
                <a:ext uri="{63B3BB69-23CF-44E3-9099-C40C66FF867C}">
                  <a14:compatExt spid="_x0000_s3760"/>
                </a:ext>
                <a:ext uri="{FF2B5EF4-FFF2-40B4-BE49-F238E27FC236}">
                  <a16:creationId xmlns:a16="http://schemas.microsoft.com/office/drawing/2014/main" id="{00000000-0008-0000-02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733425</xdr:rowOff>
        </xdr:from>
        <xdr:to>
          <xdr:col>30</xdr:col>
          <xdr:colOff>257175</xdr:colOff>
          <xdr:row>143</xdr:row>
          <xdr:rowOff>962025</xdr:rowOff>
        </xdr:to>
        <xdr:sp macro="" textlink="">
          <xdr:nvSpPr>
            <xdr:cNvPr id="3761" name="Check Box 689" hidden="1">
              <a:extLst>
                <a:ext uri="{63B3BB69-23CF-44E3-9099-C40C66FF867C}">
                  <a14:compatExt spid="_x0000_s3761"/>
                </a:ext>
                <a:ext uri="{FF2B5EF4-FFF2-40B4-BE49-F238E27FC236}">
                  <a16:creationId xmlns:a16="http://schemas.microsoft.com/office/drawing/2014/main" id="{00000000-0008-0000-02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933450</xdr:rowOff>
        </xdr:from>
        <xdr:to>
          <xdr:col>30</xdr:col>
          <xdr:colOff>257175</xdr:colOff>
          <xdr:row>143</xdr:row>
          <xdr:rowOff>1162050</xdr:rowOff>
        </xdr:to>
        <xdr:sp macro="" textlink="">
          <xdr:nvSpPr>
            <xdr:cNvPr id="3763" name="Check Box 691" hidden="1">
              <a:extLst>
                <a:ext uri="{63B3BB69-23CF-44E3-9099-C40C66FF867C}">
                  <a14:compatExt spid="_x0000_s3763"/>
                </a:ext>
                <a:ext uri="{FF2B5EF4-FFF2-40B4-BE49-F238E27FC236}">
                  <a16:creationId xmlns:a16="http://schemas.microsoft.com/office/drawing/2014/main" id="{00000000-0008-0000-02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143</xdr:row>
          <xdr:rowOff>1123950</xdr:rowOff>
        </xdr:from>
        <xdr:to>
          <xdr:col>30</xdr:col>
          <xdr:colOff>257175</xdr:colOff>
          <xdr:row>143</xdr:row>
          <xdr:rowOff>1352550</xdr:rowOff>
        </xdr:to>
        <xdr:sp macro="" textlink="">
          <xdr:nvSpPr>
            <xdr:cNvPr id="3764" name="Check Box 692" hidden="1">
              <a:extLst>
                <a:ext uri="{63B3BB69-23CF-44E3-9099-C40C66FF867C}">
                  <a14:compatExt spid="_x0000_s3764"/>
                </a:ext>
                <a:ext uri="{FF2B5EF4-FFF2-40B4-BE49-F238E27FC236}">
                  <a16:creationId xmlns:a16="http://schemas.microsoft.com/office/drawing/2014/main" id="{00000000-0008-0000-02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145</xdr:row>
          <xdr:rowOff>447675</xdr:rowOff>
        </xdr:from>
        <xdr:to>
          <xdr:col>30</xdr:col>
          <xdr:colOff>257175</xdr:colOff>
          <xdr:row>146</xdr:row>
          <xdr:rowOff>209550</xdr:rowOff>
        </xdr:to>
        <xdr:sp macro="" textlink="">
          <xdr:nvSpPr>
            <xdr:cNvPr id="3765" name="Check Box 693" hidden="1">
              <a:extLst>
                <a:ext uri="{63B3BB69-23CF-44E3-9099-C40C66FF867C}">
                  <a14:compatExt spid="_x0000_s3765"/>
                </a:ext>
                <a:ext uri="{FF2B5EF4-FFF2-40B4-BE49-F238E27FC236}">
                  <a16:creationId xmlns:a16="http://schemas.microsoft.com/office/drawing/2014/main" id="{00000000-0008-0000-02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146</xdr:row>
          <xdr:rowOff>161925</xdr:rowOff>
        </xdr:from>
        <xdr:to>
          <xdr:col>30</xdr:col>
          <xdr:colOff>257175</xdr:colOff>
          <xdr:row>146</xdr:row>
          <xdr:rowOff>390525</xdr:rowOff>
        </xdr:to>
        <xdr:sp macro="" textlink="">
          <xdr:nvSpPr>
            <xdr:cNvPr id="3766" name="Check Box 694" hidden="1">
              <a:extLst>
                <a:ext uri="{63B3BB69-23CF-44E3-9099-C40C66FF867C}">
                  <a14:compatExt spid="_x0000_s3766"/>
                </a:ext>
                <a:ext uri="{FF2B5EF4-FFF2-40B4-BE49-F238E27FC236}">
                  <a16:creationId xmlns:a16="http://schemas.microsoft.com/office/drawing/2014/main" id="{00000000-0008-0000-02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146</xdr:row>
          <xdr:rowOff>361950</xdr:rowOff>
        </xdr:from>
        <xdr:to>
          <xdr:col>30</xdr:col>
          <xdr:colOff>257175</xdr:colOff>
          <xdr:row>146</xdr:row>
          <xdr:rowOff>590550</xdr:rowOff>
        </xdr:to>
        <xdr:sp macro="" textlink="">
          <xdr:nvSpPr>
            <xdr:cNvPr id="3767" name="Check Box 695" hidden="1">
              <a:extLst>
                <a:ext uri="{63B3BB69-23CF-44E3-9099-C40C66FF867C}">
                  <a14:compatExt spid="_x0000_s3767"/>
                </a:ext>
                <a:ext uri="{FF2B5EF4-FFF2-40B4-BE49-F238E27FC236}">
                  <a16:creationId xmlns:a16="http://schemas.microsoft.com/office/drawing/2014/main" id="{00000000-0008-0000-02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146</xdr:row>
          <xdr:rowOff>552450</xdr:rowOff>
        </xdr:from>
        <xdr:to>
          <xdr:col>30</xdr:col>
          <xdr:colOff>257175</xdr:colOff>
          <xdr:row>147</xdr:row>
          <xdr:rowOff>47626</xdr:rowOff>
        </xdr:to>
        <xdr:sp macro="" textlink="">
          <xdr:nvSpPr>
            <xdr:cNvPr id="3768" name="Check Box 696" hidden="1">
              <a:extLst>
                <a:ext uri="{63B3BB69-23CF-44E3-9099-C40C66FF867C}">
                  <a14:compatExt spid="_x0000_s3768"/>
                </a:ext>
                <a:ext uri="{FF2B5EF4-FFF2-40B4-BE49-F238E27FC236}">
                  <a16:creationId xmlns:a16="http://schemas.microsoft.com/office/drawing/2014/main" id="{00000000-0008-0000-02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147</xdr:row>
          <xdr:rowOff>9525</xdr:rowOff>
        </xdr:from>
        <xdr:to>
          <xdr:col>30</xdr:col>
          <xdr:colOff>257175</xdr:colOff>
          <xdr:row>147</xdr:row>
          <xdr:rowOff>238125</xdr:rowOff>
        </xdr:to>
        <xdr:sp macro="" textlink="">
          <xdr:nvSpPr>
            <xdr:cNvPr id="3769" name="Check Box 697" hidden="1">
              <a:extLst>
                <a:ext uri="{63B3BB69-23CF-44E3-9099-C40C66FF867C}">
                  <a14:compatExt spid="_x0000_s3769"/>
                </a:ext>
                <a:ext uri="{FF2B5EF4-FFF2-40B4-BE49-F238E27FC236}">
                  <a16:creationId xmlns:a16="http://schemas.microsoft.com/office/drawing/2014/main" id="{00000000-0008-0000-02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147</xdr:row>
          <xdr:rowOff>190500</xdr:rowOff>
        </xdr:from>
        <xdr:to>
          <xdr:col>30</xdr:col>
          <xdr:colOff>257175</xdr:colOff>
          <xdr:row>147</xdr:row>
          <xdr:rowOff>419100</xdr:rowOff>
        </xdr:to>
        <xdr:sp macro="" textlink="">
          <xdr:nvSpPr>
            <xdr:cNvPr id="3770" name="Check Box 698" hidden="1">
              <a:extLst>
                <a:ext uri="{63B3BB69-23CF-44E3-9099-C40C66FF867C}">
                  <a14:compatExt spid="_x0000_s3770"/>
                </a:ext>
                <a:ext uri="{FF2B5EF4-FFF2-40B4-BE49-F238E27FC236}">
                  <a16:creationId xmlns:a16="http://schemas.microsoft.com/office/drawing/2014/main" id="{00000000-0008-0000-02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147</xdr:row>
          <xdr:rowOff>381000</xdr:rowOff>
        </xdr:from>
        <xdr:to>
          <xdr:col>30</xdr:col>
          <xdr:colOff>257175</xdr:colOff>
          <xdr:row>147</xdr:row>
          <xdr:rowOff>609600</xdr:rowOff>
        </xdr:to>
        <xdr:sp macro="" textlink="">
          <xdr:nvSpPr>
            <xdr:cNvPr id="3771" name="Check Box 699" hidden="1">
              <a:extLst>
                <a:ext uri="{63B3BB69-23CF-44E3-9099-C40C66FF867C}">
                  <a14:compatExt spid="_x0000_s3771"/>
                </a:ext>
                <a:ext uri="{FF2B5EF4-FFF2-40B4-BE49-F238E27FC236}">
                  <a16:creationId xmlns:a16="http://schemas.microsoft.com/office/drawing/2014/main" id="{00000000-0008-0000-02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147</xdr:row>
          <xdr:rowOff>581025</xdr:rowOff>
        </xdr:from>
        <xdr:to>
          <xdr:col>30</xdr:col>
          <xdr:colOff>257175</xdr:colOff>
          <xdr:row>147</xdr:row>
          <xdr:rowOff>809625</xdr:rowOff>
        </xdr:to>
        <xdr:sp macro="" textlink="">
          <xdr:nvSpPr>
            <xdr:cNvPr id="3772" name="Check Box 700" hidden="1">
              <a:extLst>
                <a:ext uri="{63B3BB69-23CF-44E3-9099-C40C66FF867C}">
                  <a14:compatExt spid="_x0000_s3772"/>
                </a:ext>
                <a:ext uri="{FF2B5EF4-FFF2-40B4-BE49-F238E27FC236}">
                  <a16:creationId xmlns:a16="http://schemas.microsoft.com/office/drawing/2014/main" id="{00000000-0008-0000-02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147</xdr:row>
          <xdr:rowOff>781050</xdr:rowOff>
        </xdr:from>
        <xdr:to>
          <xdr:col>30</xdr:col>
          <xdr:colOff>257175</xdr:colOff>
          <xdr:row>148</xdr:row>
          <xdr:rowOff>190499</xdr:rowOff>
        </xdr:to>
        <xdr:sp macro="" textlink="">
          <xdr:nvSpPr>
            <xdr:cNvPr id="3773" name="Check Box 701" hidden="1">
              <a:extLst>
                <a:ext uri="{63B3BB69-23CF-44E3-9099-C40C66FF867C}">
                  <a14:compatExt spid="_x0000_s3773"/>
                </a:ext>
                <a:ext uri="{FF2B5EF4-FFF2-40B4-BE49-F238E27FC236}">
                  <a16:creationId xmlns:a16="http://schemas.microsoft.com/office/drawing/2014/main" id="{00000000-0008-0000-02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157</xdr:row>
          <xdr:rowOff>438150</xdr:rowOff>
        </xdr:from>
        <xdr:to>
          <xdr:col>30</xdr:col>
          <xdr:colOff>257175</xdr:colOff>
          <xdr:row>158</xdr:row>
          <xdr:rowOff>200024</xdr:rowOff>
        </xdr:to>
        <xdr:sp macro="" textlink="">
          <xdr:nvSpPr>
            <xdr:cNvPr id="3775" name="Check Box 703" hidden="1">
              <a:extLst>
                <a:ext uri="{63B3BB69-23CF-44E3-9099-C40C66FF867C}">
                  <a14:compatExt spid="_x0000_s3775"/>
                </a:ext>
                <a:ext uri="{FF2B5EF4-FFF2-40B4-BE49-F238E27FC236}">
                  <a16:creationId xmlns:a16="http://schemas.microsoft.com/office/drawing/2014/main" id="{00000000-0008-0000-02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158</xdr:row>
          <xdr:rowOff>171450</xdr:rowOff>
        </xdr:from>
        <xdr:to>
          <xdr:col>30</xdr:col>
          <xdr:colOff>257175</xdr:colOff>
          <xdr:row>159</xdr:row>
          <xdr:rowOff>152400</xdr:rowOff>
        </xdr:to>
        <xdr:sp macro="" textlink="">
          <xdr:nvSpPr>
            <xdr:cNvPr id="3776" name="Check Box 704" hidden="1">
              <a:extLst>
                <a:ext uri="{63B3BB69-23CF-44E3-9099-C40C66FF867C}">
                  <a14:compatExt spid="_x0000_s3776"/>
                </a:ext>
                <a:ext uri="{FF2B5EF4-FFF2-40B4-BE49-F238E27FC236}">
                  <a16:creationId xmlns:a16="http://schemas.microsoft.com/office/drawing/2014/main" id="{00000000-0008-0000-02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159</xdr:row>
          <xdr:rowOff>133350</xdr:rowOff>
        </xdr:from>
        <xdr:to>
          <xdr:col>30</xdr:col>
          <xdr:colOff>257175</xdr:colOff>
          <xdr:row>159</xdr:row>
          <xdr:rowOff>361950</xdr:rowOff>
        </xdr:to>
        <xdr:sp macro="" textlink="">
          <xdr:nvSpPr>
            <xdr:cNvPr id="3777" name="Check Box 705" hidden="1">
              <a:extLst>
                <a:ext uri="{63B3BB69-23CF-44E3-9099-C40C66FF867C}">
                  <a14:compatExt spid="_x0000_s3777"/>
                </a:ext>
                <a:ext uri="{FF2B5EF4-FFF2-40B4-BE49-F238E27FC236}">
                  <a16:creationId xmlns:a16="http://schemas.microsoft.com/office/drawing/2014/main" id="{00000000-0008-0000-02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159</xdr:row>
          <xdr:rowOff>323850</xdr:rowOff>
        </xdr:from>
        <xdr:to>
          <xdr:col>30</xdr:col>
          <xdr:colOff>257175</xdr:colOff>
          <xdr:row>160</xdr:row>
          <xdr:rowOff>57150</xdr:rowOff>
        </xdr:to>
        <xdr:sp macro="" textlink="">
          <xdr:nvSpPr>
            <xdr:cNvPr id="3778" name="Check Box 706" hidden="1">
              <a:extLst>
                <a:ext uri="{63B3BB69-23CF-44E3-9099-C40C66FF867C}">
                  <a14:compatExt spid="_x0000_s3778"/>
                </a:ext>
                <a:ext uri="{FF2B5EF4-FFF2-40B4-BE49-F238E27FC236}">
                  <a16:creationId xmlns:a16="http://schemas.microsoft.com/office/drawing/2014/main" id="{00000000-0008-0000-02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160</xdr:row>
          <xdr:rowOff>19050</xdr:rowOff>
        </xdr:from>
        <xdr:to>
          <xdr:col>30</xdr:col>
          <xdr:colOff>257175</xdr:colOff>
          <xdr:row>161</xdr:row>
          <xdr:rowOff>1</xdr:rowOff>
        </xdr:to>
        <xdr:sp macro="" textlink="">
          <xdr:nvSpPr>
            <xdr:cNvPr id="3779" name="Check Box 707" hidden="1">
              <a:extLst>
                <a:ext uri="{63B3BB69-23CF-44E3-9099-C40C66FF867C}">
                  <a14:compatExt spid="_x0000_s3779"/>
                </a:ext>
                <a:ext uri="{FF2B5EF4-FFF2-40B4-BE49-F238E27FC236}">
                  <a16:creationId xmlns:a16="http://schemas.microsoft.com/office/drawing/2014/main" id="{00000000-0008-0000-02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160</xdr:row>
          <xdr:rowOff>209550</xdr:rowOff>
        </xdr:from>
        <xdr:to>
          <xdr:col>30</xdr:col>
          <xdr:colOff>257175</xdr:colOff>
          <xdr:row>161</xdr:row>
          <xdr:rowOff>180976</xdr:rowOff>
        </xdr:to>
        <xdr:sp macro="" textlink="">
          <xdr:nvSpPr>
            <xdr:cNvPr id="3780" name="Check Box 708" hidden="1">
              <a:extLst>
                <a:ext uri="{63B3BB69-23CF-44E3-9099-C40C66FF867C}">
                  <a14:compatExt spid="_x0000_s3780"/>
                </a:ext>
                <a:ext uri="{FF2B5EF4-FFF2-40B4-BE49-F238E27FC236}">
                  <a16:creationId xmlns:a16="http://schemas.microsoft.com/office/drawing/2014/main" id="{00000000-0008-0000-02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161</xdr:row>
          <xdr:rowOff>142875</xdr:rowOff>
        </xdr:from>
        <xdr:to>
          <xdr:col>30</xdr:col>
          <xdr:colOff>257175</xdr:colOff>
          <xdr:row>161</xdr:row>
          <xdr:rowOff>371475</xdr:rowOff>
        </xdr:to>
        <xdr:sp macro="" textlink="">
          <xdr:nvSpPr>
            <xdr:cNvPr id="3781" name="Check Box 709" hidden="1">
              <a:extLst>
                <a:ext uri="{63B3BB69-23CF-44E3-9099-C40C66FF867C}">
                  <a14:compatExt spid="_x0000_s3781"/>
                </a:ext>
                <a:ext uri="{FF2B5EF4-FFF2-40B4-BE49-F238E27FC236}">
                  <a16:creationId xmlns:a16="http://schemas.microsoft.com/office/drawing/2014/main" id="{00000000-0008-0000-02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161</xdr:row>
          <xdr:rowOff>333375</xdr:rowOff>
        </xdr:from>
        <xdr:to>
          <xdr:col>30</xdr:col>
          <xdr:colOff>257175</xdr:colOff>
          <xdr:row>161</xdr:row>
          <xdr:rowOff>561975</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2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161</xdr:row>
          <xdr:rowOff>542925</xdr:rowOff>
        </xdr:from>
        <xdr:to>
          <xdr:col>30</xdr:col>
          <xdr:colOff>257175</xdr:colOff>
          <xdr:row>161</xdr:row>
          <xdr:rowOff>771525</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2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172</xdr:row>
          <xdr:rowOff>447675</xdr:rowOff>
        </xdr:from>
        <xdr:to>
          <xdr:col>30</xdr:col>
          <xdr:colOff>257175</xdr:colOff>
          <xdr:row>173</xdr:row>
          <xdr:rowOff>209550</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2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173</xdr:row>
          <xdr:rowOff>171450</xdr:rowOff>
        </xdr:from>
        <xdr:to>
          <xdr:col>30</xdr:col>
          <xdr:colOff>257175</xdr:colOff>
          <xdr:row>173</xdr:row>
          <xdr:rowOff>400050</xdr:rowOff>
        </xdr:to>
        <xdr:sp macro="" textlink="">
          <xdr:nvSpPr>
            <xdr:cNvPr id="3785" name="Check Box 713" hidden="1">
              <a:extLst>
                <a:ext uri="{63B3BB69-23CF-44E3-9099-C40C66FF867C}">
                  <a14:compatExt spid="_x0000_s3785"/>
                </a:ext>
                <a:ext uri="{FF2B5EF4-FFF2-40B4-BE49-F238E27FC236}">
                  <a16:creationId xmlns:a16="http://schemas.microsoft.com/office/drawing/2014/main" id="{00000000-0008-0000-02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173</xdr:row>
          <xdr:rowOff>361950</xdr:rowOff>
        </xdr:from>
        <xdr:to>
          <xdr:col>30</xdr:col>
          <xdr:colOff>257175</xdr:colOff>
          <xdr:row>173</xdr:row>
          <xdr:rowOff>590550</xdr:rowOff>
        </xdr:to>
        <xdr:sp macro="" textlink="">
          <xdr:nvSpPr>
            <xdr:cNvPr id="3786" name="Check Box 714" hidden="1">
              <a:extLst>
                <a:ext uri="{63B3BB69-23CF-44E3-9099-C40C66FF867C}">
                  <a14:compatExt spid="_x0000_s3786"/>
                </a:ext>
                <a:ext uri="{FF2B5EF4-FFF2-40B4-BE49-F238E27FC236}">
                  <a16:creationId xmlns:a16="http://schemas.microsoft.com/office/drawing/2014/main" id="{00000000-0008-0000-02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173</xdr:row>
          <xdr:rowOff>552450</xdr:rowOff>
        </xdr:from>
        <xdr:to>
          <xdr:col>30</xdr:col>
          <xdr:colOff>257175</xdr:colOff>
          <xdr:row>173</xdr:row>
          <xdr:rowOff>781050</xdr:rowOff>
        </xdr:to>
        <xdr:sp macro="" textlink="">
          <xdr:nvSpPr>
            <xdr:cNvPr id="3787" name="Check Box 715" hidden="1">
              <a:extLst>
                <a:ext uri="{63B3BB69-23CF-44E3-9099-C40C66FF867C}">
                  <a14:compatExt spid="_x0000_s3787"/>
                </a:ext>
                <a:ext uri="{FF2B5EF4-FFF2-40B4-BE49-F238E27FC236}">
                  <a16:creationId xmlns:a16="http://schemas.microsoft.com/office/drawing/2014/main" id="{00000000-0008-0000-02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176</xdr:row>
          <xdr:rowOff>457200</xdr:rowOff>
        </xdr:from>
        <xdr:to>
          <xdr:col>30</xdr:col>
          <xdr:colOff>257175</xdr:colOff>
          <xdr:row>177</xdr:row>
          <xdr:rowOff>209550</xdr:rowOff>
        </xdr:to>
        <xdr:sp macro="" textlink="">
          <xdr:nvSpPr>
            <xdr:cNvPr id="3788" name="Check Box 716" hidden="1">
              <a:extLst>
                <a:ext uri="{63B3BB69-23CF-44E3-9099-C40C66FF867C}">
                  <a14:compatExt spid="_x0000_s3788"/>
                </a:ext>
                <a:ext uri="{FF2B5EF4-FFF2-40B4-BE49-F238E27FC236}">
                  <a16:creationId xmlns:a16="http://schemas.microsoft.com/office/drawing/2014/main" id="{00000000-0008-0000-02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177</xdr:row>
          <xdr:rowOff>266700</xdr:rowOff>
        </xdr:from>
        <xdr:to>
          <xdr:col>30</xdr:col>
          <xdr:colOff>257175</xdr:colOff>
          <xdr:row>178</xdr:row>
          <xdr:rowOff>209550</xdr:rowOff>
        </xdr:to>
        <xdr:sp macro="" textlink="">
          <xdr:nvSpPr>
            <xdr:cNvPr id="3789" name="Check Box 717" hidden="1">
              <a:extLst>
                <a:ext uri="{63B3BB69-23CF-44E3-9099-C40C66FF867C}">
                  <a14:compatExt spid="_x0000_s3789"/>
                </a:ext>
                <a:ext uri="{FF2B5EF4-FFF2-40B4-BE49-F238E27FC236}">
                  <a16:creationId xmlns:a16="http://schemas.microsoft.com/office/drawing/2014/main" id="{00000000-0008-0000-02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178</xdr:row>
          <xdr:rowOff>209550</xdr:rowOff>
        </xdr:from>
        <xdr:to>
          <xdr:col>30</xdr:col>
          <xdr:colOff>257175</xdr:colOff>
          <xdr:row>179</xdr:row>
          <xdr:rowOff>219075</xdr:rowOff>
        </xdr:to>
        <xdr:sp macro="" textlink="">
          <xdr:nvSpPr>
            <xdr:cNvPr id="3790" name="Check Box 718" hidden="1">
              <a:extLst>
                <a:ext uri="{63B3BB69-23CF-44E3-9099-C40C66FF867C}">
                  <a14:compatExt spid="_x0000_s3790"/>
                </a:ext>
                <a:ext uri="{FF2B5EF4-FFF2-40B4-BE49-F238E27FC236}">
                  <a16:creationId xmlns:a16="http://schemas.microsoft.com/office/drawing/2014/main" id="{00000000-0008-0000-02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179</xdr:row>
          <xdr:rowOff>180975</xdr:rowOff>
        </xdr:from>
        <xdr:to>
          <xdr:col>30</xdr:col>
          <xdr:colOff>257175</xdr:colOff>
          <xdr:row>179</xdr:row>
          <xdr:rowOff>409575</xdr:rowOff>
        </xdr:to>
        <xdr:sp macro="" textlink="">
          <xdr:nvSpPr>
            <xdr:cNvPr id="3791" name="Check Box 719" hidden="1">
              <a:extLst>
                <a:ext uri="{63B3BB69-23CF-44E3-9099-C40C66FF867C}">
                  <a14:compatExt spid="_x0000_s3791"/>
                </a:ext>
                <a:ext uri="{FF2B5EF4-FFF2-40B4-BE49-F238E27FC236}">
                  <a16:creationId xmlns:a16="http://schemas.microsoft.com/office/drawing/2014/main" id="{00000000-0008-0000-02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180</xdr:row>
          <xdr:rowOff>0</xdr:rowOff>
        </xdr:from>
        <xdr:to>
          <xdr:col>30</xdr:col>
          <xdr:colOff>257175</xdr:colOff>
          <xdr:row>180</xdr:row>
          <xdr:rowOff>228600</xdr:rowOff>
        </xdr:to>
        <xdr:sp macro="" textlink="">
          <xdr:nvSpPr>
            <xdr:cNvPr id="3792" name="Check Box 720" hidden="1">
              <a:extLst>
                <a:ext uri="{63B3BB69-23CF-44E3-9099-C40C66FF867C}">
                  <a14:compatExt spid="_x0000_s3792"/>
                </a:ext>
                <a:ext uri="{FF2B5EF4-FFF2-40B4-BE49-F238E27FC236}">
                  <a16:creationId xmlns:a16="http://schemas.microsoft.com/office/drawing/2014/main" id="{00000000-0008-0000-02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180</xdr:row>
          <xdr:rowOff>381000</xdr:rowOff>
        </xdr:from>
        <xdr:to>
          <xdr:col>30</xdr:col>
          <xdr:colOff>257175</xdr:colOff>
          <xdr:row>181</xdr:row>
          <xdr:rowOff>209550</xdr:rowOff>
        </xdr:to>
        <xdr:sp macro="" textlink="">
          <xdr:nvSpPr>
            <xdr:cNvPr id="3793" name="Check Box 721" hidden="1">
              <a:extLst>
                <a:ext uri="{63B3BB69-23CF-44E3-9099-C40C66FF867C}">
                  <a14:compatExt spid="_x0000_s3793"/>
                </a:ext>
                <a:ext uri="{FF2B5EF4-FFF2-40B4-BE49-F238E27FC236}">
                  <a16:creationId xmlns:a16="http://schemas.microsoft.com/office/drawing/2014/main" id="{00000000-0008-0000-02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181</xdr:row>
          <xdr:rowOff>200025</xdr:rowOff>
        </xdr:from>
        <xdr:to>
          <xdr:col>30</xdr:col>
          <xdr:colOff>257175</xdr:colOff>
          <xdr:row>181</xdr:row>
          <xdr:rowOff>428625</xdr:rowOff>
        </xdr:to>
        <xdr:sp macro="" textlink="">
          <xdr:nvSpPr>
            <xdr:cNvPr id="3794" name="Check Box 722" hidden="1">
              <a:extLst>
                <a:ext uri="{63B3BB69-23CF-44E3-9099-C40C66FF867C}">
                  <a14:compatExt spid="_x0000_s3794"/>
                </a:ext>
                <a:ext uri="{FF2B5EF4-FFF2-40B4-BE49-F238E27FC236}">
                  <a16:creationId xmlns:a16="http://schemas.microsoft.com/office/drawing/2014/main" id="{00000000-0008-0000-02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181</xdr:row>
          <xdr:rowOff>381000</xdr:rowOff>
        </xdr:from>
        <xdr:to>
          <xdr:col>30</xdr:col>
          <xdr:colOff>257175</xdr:colOff>
          <xdr:row>181</xdr:row>
          <xdr:rowOff>609600</xdr:rowOff>
        </xdr:to>
        <xdr:sp macro="" textlink="">
          <xdr:nvSpPr>
            <xdr:cNvPr id="3795" name="Check Box 723" hidden="1">
              <a:extLst>
                <a:ext uri="{63B3BB69-23CF-44E3-9099-C40C66FF867C}">
                  <a14:compatExt spid="_x0000_s3795"/>
                </a:ext>
                <a:ext uri="{FF2B5EF4-FFF2-40B4-BE49-F238E27FC236}">
                  <a16:creationId xmlns:a16="http://schemas.microsoft.com/office/drawing/2014/main" id="{00000000-0008-0000-02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182</xdr:row>
          <xdr:rowOff>0</xdr:rowOff>
        </xdr:from>
        <xdr:to>
          <xdr:col>26</xdr:col>
          <xdr:colOff>295275</xdr:colOff>
          <xdr:row>183</xdr:row>
          <xdr:rowOff>1</xdr:rowOff>
        </xdr:to>
        <xdr:sp macro="" textlink="">
          <xdr:nvSpPr>
            <xdr:cNvPr id="3797" name="Check Box 725" hidden="1">
              <a:extLst>
                <a:ext uri="{63B3BB69-23CF-44E3-9099-C40C66FF867C}">
                  <a14:compatExt spid="_x0000_s3797"/>
                </a:ext>
                <a:ext uri="{FF2B5EF4-FFF2-40B4-BE49-F238E27FC236}">
                  <a16:creationId xmlns:a16="http://schemas.microsoft.com/office/drawing/2014/main" id="{00000000-0008-0000-02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182</xdr:row>
          <xdr:rowOff>9525</xdr:rowOff>
        </xdr:from>
        <xdr:to>
          <xdr:col>26</xdr:col>
          <xdr:colOff>676275</xdr:colOff>
          <xdr:row>183</xdr:row>
          <xdr:rowOff>9526</xdr:rowOff>
        </xdr:to>
        <xdr:sp macro="" textlink="">
          <xdr:nvSpPr>
            <xdr:cNvPr id="3798" name="Check Box 726" hidden="1">
              <a:extLst>
                <a:ext uri="{63B3BB69-23CF-44E3-9099-C40C66FF867C}">
                  <a14:compatExt spid="_x0000_s3798"/>
                </a:ext>
                <a:ext uri="{FF2B5EF4-FFF2-40B4-BE49-F238E27FC236}">
                  <a16:creationId xmlns:a16="http://schemas.microsoft.com/office/drawing/2014/main" id="{00000000-0008-0000-02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200025</xdr:rowOff>
        </xdr:from>
        <xdr:to>
          <xdr:col>10</xdr:col>
          <xdr:colOff>95250</xdr:colOff>
          <xdr:row>59</xdr:row>
          <xdr:rowOff>219075</xdr:rowOff>
        </xdr:to>
        <xdr:sp macro="" textlink="">
          <xdr:nvSpPr>
            <xdr:cNvPr id="3799" name="Check Box 727" hidden="1">
              <a:extLst>
                <a:ext uri="{63B3BB69-23CF-44E3-9099-C40C66FF867C}">
                  <a14:compatExt spid="_x0000_s3799"/>
                </a:ext>
                <a:ext uri="{FF2B5EF4-FFF2-40B4-BE49-F238E27FC236}">
                  <a16:creationId xmlns:a16="http://schemas.microsoft.com/office/drawing/2014/main" id="{00000000-0008-0000-02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371475</xdr:rowOff>
        </xdr:from>
        <xdr:to>
          <xdr:col>22</xdr:col>
          <xdr:colOff>66675</xdr:colOff>
          <xdr:row>17</xdr:row>
          <xdr:rowOff>57151</xdr:rowOff>
        </xdr:to>
        <xdr:sp macro="" textlink="">
          <xdr:nvSpPr>
            <xdr:cNvPr id="3801" name="Check Box 729" hidden="1">
              <a:extLst>
                <a:ext uri="{63B3BB69-23CF-44E3-9099-C40C66FF867C}">
                  <a14:compatExt spid="_x0000_s3801"/>
                </a:ext>
                <a:ext uri="{FF2B5EF4-FFF2-40B4-BE49-F238E27FC236}">
                  <a16:creationId xmlns:a16="http://schemas.microsoft.com/office/drawing/2014/main" id="{00000000-0008-0000-0200-0000D90E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 Affirmed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26</xdr:col>
      <xdr:colOff>550844</xdr:colOff>
      <xdr:row>64</xdr:row>
      <xdr:rowOff>65976</xdr:rowOff>
    </xdr:to>
    <xdr:pic>
      <xdr:nvPicPr>
        <xdr:cNvPr id="2" name="Picture 1">
          <a:extLst>
            <a:ext uri="{FF2B5EF4-FFF2-40B4-BE49-F238E27FC236}">
              <a16:creationId xmlns:a16="http://schemas.microsoft.com/office/drawing/2014/main" id="{A8D1CF4E-06E2-0333-199F-805EFF57177F}"/>
            </a:ext>
          </a:extLst>
        </xdr:cNvPr>
        <xdr:cNvPicPr>
          <a:picLocks noChangeAspect="1"/>
        </xdr:cNvPicPr>
      </xdr:nvPicPr>
      <xdr:blipFill>
        <a:blip xmlns:r="http://schemas.openxmlformats.org/officeDocument/2006/relationships" r:embed="rId1"/>
        <a:stretch>
          <a:fillRect/>
        </a:stretch>
      </xdr:blipFill>
      <xdr:spPr>
        <a:xfrm>
          <a:off x="190500" y="8162925"/>
          <a:ext cx="12847619" cy="5590476"/>
        </a:xfrm>
        <a:prstGeom prst="rect">
          <a:avLst/>
        </a:prstGeom>
        <a:ln w="22225">
          <a:solidFill>
            <a:srgbClr val="0070C0"/>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omments" Target="../comments2.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92.xml"/><Relationship Id="rId299" Type="http://schemas.openxmlformats.org/officeDocument/2006/relationships/ctrlProp" Target="../ctrlProps/ctrlProp674.xml"/><Relationship Id="rId21" Type="http://schemas.openxmlformats.org/officeDocument/2006/relationships/ctrlProp" Target="../ctrlProps/ctrlProp396.xml"/><Relationship Id="rId63" Type="http://schemas.openxmlformats.org/officeDocument/2006/relationships/ctrlProp" Target="../ctrlProps/ctrlProp438.xml"/><Relationship Id="rId159" Type="http://schemas.openxmlformats.org/officeDocument/2006/relationships/ctrlProp" Target="../ctrlProps/ctrlProp534.xml"/><Relationship Id="rId324" Type="http://schemas.openxmlformats.org/officeDocument/2006/relationships/ctrlProp" Target="../ctrlProps/ctrlProp699.xml"/><Relationship Id="rId366" Type="http://schemas.openxmlformats.org/officeDocument/2006/relationships/ctrlProp" Target="../ctrlProps/ctrlProp741.xml"/><Relationship Id="rId170" Type="http://schemas.openxmlformats.org/officeDocument/2006/relationships/ctrlProp" Target="../ctrlProps/ctrlProp545.xml"/><Relationship Id="rId226" Type="http://schemas.openxmlformats.org/officeDocument/2006/relationships/ctrlProp" Target="../ctrlProps/ctrlProp601.xml"/><Relationship Id="rId268" Type="http://schemas.openxmlformats.org/officeDocument/2006/relationships/ctrlProp" Target="../ctrlProps/ctrlProp643.xml"/><Relationship Id="rId32" Type="http://schemas.openxmlformats.org/officeDocument/2006/relationships/ctrlProp" Target="../ctrlProps/ctrlProp407.xml"/><Relationship Id="rId74" Type="http://schemas.openxmlformats.org/officeDocument/2006/relationships/ctrlProp" Target="../ctrlProps/ctrlProp449.xml"/><Relationship Id="rId128" Type="http://schemas.openxmlformats.org/officeDocument/2006/relationships/ctrlProp" Target="../ctrlProps/ctrlProp503.xml"/><Relationship Id="rId335" Type="http://schemas.openxmlformats.org/officeDocument/2006/relationships/ctrlProp" Target="../ctrlProps/ctrlProp710.xml"/><Relationship Id="rId5" Type="http://schemas.openxmlformats.org/officeDocument/2006/relationships/ctrlProp" Target="../ctrlProps/ctrlProp380.xml"/><Relationship Id="rId181" Type="http://schemas.openxmlformats.org/officeDocument/2006/relationships/ctrlProp" Target="../ctrlProps/ctrlProp556.xml"/><Relationship Id="rId237" Type="http://schemas.openxmlformats.org/officeDocument/2006/relationships/ctrlProp" Target="../ctrlProps/ctrlProp612.xml"/><Relationship Id="rId279" Type="http://schemas.openxmlformats.org/officeDocument/2006/relationships/ctrlProp" Target="../ctrlProps/ctrlProp654.xml"/><Relationship Id="rId43" Type="http://schemas.openxmlformats.org/officeDocument/2006/relationships/ctrlProp" Target="../ctrlProps/ctrlProp418.xml"/><Relationship Id="rId139" Type="http://schemas.openxmlformats.org/officeDocument/2006/relationships/ctrlProp" Target="../ctrlProps/ctrlProp514.xml"/><Relationship Id="rId290" Type="http://schemas.openxmlformats.org/officeDocument/2006/relationships/ctrlProp" Target="../ctrlProps/ctrlProp665.xml"/><Relationship Id="rId304" Type="http://schemas.openxmlformats.org/officeDocument/2006/relationships/ctrlProp" Target="../ctrlProps/ctrlProp679.xml"/><Relationship Id="rId346" Type="http://schemas.openxmlformats.org/officeDocument/2006/relationships/ctrlProp" Target="../ctrlProps/ctrlProp721.xml"/><Relationship Id="rId85" Type="http://schemas.openxmlformats.org/officeDocument/2006/relationships/ctrlProp" Target="../ctrlProps/ctrlProp460.xml"/><Relationship Id="rId150" Type="http://schemas.openxmlformats.org/officeDocument/2006/relationships/ctrlProp" Target="../ctrlProps/ctrlProp525.xml"/><Relationship Id="rId192" Type="http://schemas.openxmlformats.org/officeDocument/2006/relationships/ctrlProp" Target="../ctrlProps/ctrlProp567.xml"/><Relationship Id="rId206" Type="http://schemas.openxmlformats.org/officeDocument/2006/relationships/ctrlProp" Target="../ctrlProps/ctrlProp581.xml"/><Relationship Id="rId248" Type="http://schemas.openxmlformats.org/officeDocument/2006/relationships/ctrlProp" Target="../ctrlProps/ctrlProp623.xml"/><Relationship Id="rId12" Type="http://schemas.openxmlformats.org/officeDocument/2006/relationships/ctrlProp" Target="../ctrlProps/ctrlProp387.xml"/><Relationship Id="rId108" Type="http://schemas.openxmlformats.org/officeDocument/2006/relationships/ctrlProp" Target="../ctrlProps/ctrlProp483.xml"/><Relationship Id="rId315" Type="http://schemas.openxmlformats.org/officeDocument/2006/relationships/ctrlProp" Target="../ctrlProps/ctrlProp690.xml"/><Relationship Id="rId357" Type="http://schemas.openxmlformats.org/officeDocument/2006/relationships/ctrlProp" Target="../ctrlProps/ctrlProp732.xml"/><Relationship Id="rId54" Type="http://schemas.openxmlformats.org/officeDocument/2006/relationships/ctrlProp" Target="../ctrlProps/ctrlProp429.xml"/><Relationship Id="rId96" Type="http://schemas.openxmlformats.org/officeDocument/2006/relationships/ctrlProp" Target="../ctrlProps/ctrlProp471.xml"/><Relationship Id="rId161" Type="http://schemas.openxmlformats.org/officeDocument/2006/relationships/ctrlProp" Target="../ctrlProps/ctrlProp536.xml"/><Relationship Id="rId217" Type="http://schemas.openxmlformats.org/officeDocument/2006/relationships/ctrlProp" Target="../ctrlProps/ctrlProp592.xml"/><Relationship Id="rId259" Type="http://schemas.openxmlformats.org/officeDocument/2006/relationships/ctrlProp" Target="../ctrlProps/ctrlProp634.xml"/><Relationship Id="rId23" Type="http://schemas.openxmlformats.org/officeDocument/2006/relationships/ctrlProp" Target="../ctrlProps/ctrlProp398.xml"/><Relationship Id="rId119" Type="http://schemas.openxmlformats.org/officeDocument/2006/relationships/ctrlProp" Target="../ctrlProps/ctrlProp494.xml"/><Relationship Id="rId270" Type="http://schemas.openxmlformats.org/officeDocument/2006/relationships/ctrlProp" Target="../ctrlProps/ctrlProp645.xml"/><Relationship Id="rId326" Type="http://schemas.openxmlformats.org/officeDocument/2006/relationships/ctrlProp" Target="../ctrlProps/ctrlProp701.xml"/><Relationship Id="rId65" Type="http://schemas.openxmlformats.org/officeDocument/2006/relationships/ctrlProp" Target="../ctrlProps/ctrlProp440.xml"/><Relationship Id="rId130" Type="http://schemas.openxmlformats.org/officeDocument/2006/relationships/ctrlProp" Target="../ctrlProps/ctrlProp505.xml"/><Relationship Id="rId172" Type="http://schemas.openxmlformats.org/officeDocument/2006/relationships/ctrlProp" Target="../ctrlProps/ctrlProp547.xml"/><Relationship Id="rId228" Type="http://schemas.openxmlformats.org/officeDocument/2006/relationships/ctrlProp" Target="../ctrlProps/ctrlProp603.xml"/><Relationship Id="rId281" Type="http://schemas.openxmlformats.org/officeDocument/2006/relationships/ctrlProp" Target="../ctrlProps/ctrlProp656.xml"/><Relationship Id="rId337" Type="http://schemas.openxmlformats.org/officeDocument/2006/relationships/ctrlProp" Target="../ctrlProps/ctrlProp712.xml"/><Relationship Id="rId34" Type="http://schemas.openxmlformats.org/officeDocument/2006/relationships/ctrlProp" Target="../ctrlProps/ctrlProp409.xml"/><Relationship Id="rId76" Type="http://schemas.openxmlformats.org/officeDocument/2006/relationships/ctrlProp" Target="../ctrlProps/ctrlProp451.xml"/><Relationship Id="rId141" Type="http://schemas.openxmlformats.org/officeDocument/2006/relationships/ctrlProp" Target="../ctrlProps/ctrlProp516.xml"/><Relationship Id="rId7" Type="http://schemas.openxmlformats.org/officeDocument/2006/relationships/ctrlProp" Target="../ctrlProps/ctrlProp382.xml"/><Relationship Id="rId183" Type="http://schemas.openxmlformats.org/officeDocument/2006/relationships/ctrlProp" Target="../ctrlProps/ctrlProp558.xml"/><Relationship Id="rId239" Type="http://schemas.openxmlformats.org/officeDocument/2006/relationships/ctrlProp" Target="../ctrlProps/ctrlProp614.xml"/><Relationship Id="rId250" Type="http://schemas.openxmlformats.org/officeDocument/2006/relationships/ctrlProp" Target="../ctrlProps/ctrlProp625.xml"/><Relationship Id="rId292" Type="http://schemas.openxmlformats.org/officeDocument/2006/relationships/ctrlProp" Target="../ctrlProps/ctrlProp667.xml"/><Relationship Id="rId306" Type="http://schemas.openxmlformats.org/officeDocument/2006/relationships/ctrlProp" Target="../ctrlProps/ctrlProp681.xml"/><Relationship Id="rId45" Type="http://schemas.openxmlformats.org/officeDocument/2006/relationships/ctrlProp" Target="../ctrlProps/ctrlProp420.xml"/><Relationship Id="rId87" Type="http://schemas.openxmlformats.org/officeDocument/2006/relationships/ctrlProp" Target="../ctrlProps/ctrlProp462.xml"/><Relationship Id="rId110" Type="http://schemas.openxmlformats.org/officeDocument/2006/relationships/ctrlProp" Target="../ctrlProps/ctrlProp485.xml"/><Relationship Id="rId348" Type="http://schemas.openxmlformats.org/officeDocument/2006/relationships/ctrlProp" Target="../ctrlProps/ctrlProp723.xml"/><Relationship Id="rId152" Type="http://schemas.openxmlformats.org/officeDocument/2006/relationships/ctrlProp" Target="../ctrlProps/ctrlProp527.xml"/><Relationship Id="rId194" Type="http://schemas.openxmlformats.org/officeDocument/2006/relationships/ctrlProp" Target="../ctrlProps/ctrlProp569.xml"/><Relationship Id="rId208" Type="http://schemas.openxmlformats.org/officeDocument/2006/relationships/ctrlProp" Target="../ctrlProps/ctrlProp583.xml"/><Relationship Id="rId261" Type="http://schemas.openxmlformats.org/officeDocument/2006/relationships/ctrlProp" Target="../ctrlProps/ctrlProp636.xml"/><Relationship Id="rId14" Type="http://schemas.openxmlformats.org/officeDocument/2006/relationships/ctrlProp" Target="../ctrlProps/ctrlProp389.xml"/><Relationship Id="rId56" Type="http://schemas.openxmlformats.org/officeDocument/2006/relationships/ctrlProp" Target="../ctrlProps/ctrlProp431.xml"/><Relationship Id="rId317" Type="http://schemas.openxmlformats.org/officeDocument/2006/relationships/ctrlProp" Target="../ctrlProps/ctrlProp692.xml"/><Relationship Id="rId359" Type="http://schemas.openxmlformats.org/officeDocument/2006/relationships/ctrlProp" Target="../ctrlProps/ctrlProp734.xml"/><Relationship Id="rId98" Type="http://schemas.openxmlformats.org/officeDocument/2006/relationships/ctrlProp" Target="../ctrlProps/ctrlProp473.xml"/><Relationship Id="rId121" Type="http://schemas.openxmlformats.org/officeDocument/2006/relationships/ctrlProp" Target="../ctrlProps/ctrlProp496.xml"/><Relationship Id="rId163" Type="http://schemas.openxmlformats.org/officeDocument/2006/relationships/ctrlProp" Target="../ctrlProps/ctrlProp538.xml"/><Relationship Id="rId219" Type="http://schemas.openxmlformats.org/officeDocument/2006/relationships/ctrlProp" Target="../ctrlProps/ctrlProp594.xml"/><Relationship Id="rId230" Type="http://schemas.openxmlformats.org/officeDocument/2006/relationships/ctrlProp" Target="../ctrlProps/ctrlProp605.xml"/><Relationship Id="rId25" Type="http://schemas.openxmlformats.org/officeDocument/2006/relationships/ctrlProp" Target="../ctrlProps/ctrlProp400.xml"/><Relationship Id="rId67" Type="http://schemas.openxmlformats.org/officeDocument/2006/relationships/ctrlProp" Target="../ctrlProps/ctrlProp442.xml"/><Relationship Id="rId272" Type="http://schemas.openxmlformats.org/officeDocument/2006/relationships/ctrlProp" Target="../ctrlProps/ctrlProp647.xml"/><Relationship Id="rId328" Type="http://schemas.openxmlformats.org/officeDocument/2006/relationships/ctrlProp" Target="../ctrlProps/ctrlProp703.xml"/><Relationship Id="rId132" Type="http://schemas.openxmlformats.org/officeDocument/2006/relationships/ctrlProp" Target="../ctrlProps/ctrlProp507.xml"/><Relationship Id="rId174" Type="http://schemas.openxmlformats.org/officeDocument/2006/relationships/ctrlProp" Target="../ctrlProps/ctrlProp549.xml"/><Relationship Id="rId220" Type="http://schemas.openxmlformats.org/officeDocument/2006/relationships/ctrlProp" Target="../ctrlProps/ctrlProp595.xml"/><Relationship Id="rId241" Type="http://schemas.openxmlformats.org/officeDocument/2006/relationships/ctrlProp" Target="../ctrlProps/ctrlProp616.xml"/><Relationship Id="rId15" Type="http://schemas.openxmlformats.org/officeDocument/2006/relationships/ctrlProp" Target="../ctrlProps/ctrlProp390.xml"/><Relationship Id="rId36" Type="http://schemas.openxmlformats.org/officeDocument/2006/relationships/ctrlProp" Target="../ctrlProps/ctrlProp411.xml"/><Relationship Id="rId57" Type="http://schemas.openxmlformats.org/officeDocument/2006/relationships/ctrlProp" Target="../ctrlProps/ctrlProp432.xml"/><Relationship Id="rId262" Type="http://schemas.openxmlformats.org/officeDocument/2006/relationships/ctrlProp" Target="../ctrlProps/ctrlProp637.xml"/><Relationship Id="rId283" Type="http://schemas.openxmlformats.org/officeDocument/2006/relationships/ctrlProp" Target="../ctrlProps/ctrlProp658.xml"/><Relationship Id="rId318" Type="http://schemas.openxmlformats.org/officeDocument/2006/relationships/ctrlProp" Target="../ctrlProps/ctrlProp693.xml"/><Relationship Id="rId339" Type="http://schemas.openxmlformats.org/officeDocument/2006/relationships/ctrlProp" Target="../ctrlProps/ctrlProp714.xml"/><Relationship Id="rId78" Type="http://schemas.openxmlformats.org/officeDocument/2006/relationships/ctrlProp" Target="../ctrlProps/ctrlProp453.xml"/><Relationship Id="rId99" Type="http://schemas.openxmlformats.org/officeDocument/2006/relationships/ctrlProp" Target="../ctrlProps/ctrlProp474.xml"/><Relationship Id="rId101" Type="http://schemas.openxmlformats.org/officeDocument/2006/relationships/ctrlProp" Target="../ctrlProps/ctrlProp476.xml"/><Relationship Id="rId122" Type="http://schemas.openxmlformats.org/officeDocument/2006/relationships/ctrlProp" Target="../ctrlProps/ctrlProp497.xml"/><Relationship Id="rId143" Type="http://schemas.openxmlformats.org/officeDocument/2006/relationships/ctrlProp" Target="../ctrlProps/ctrlProp518.xml"/><Relationship Id="rId164" Type="http://schemas.openxmlformats.org/officeDocument/2006/relationships/ctrlProp" Target="../ctrlProps/ctrlProp539.xml"/><Relationship Id="rId185" Type="http://schemas.openxmlformats.org/officeDocument/2006/relationships/ctrlProp" Target="../ctrlProps/ctrlProp560.xml"/><Relationship Id="rId350" Type="http://schemas.openxmlformats.org/officeDocument/2006/relationships/ctrlProp" Target="../ctrlProps/ctrlProp725.xml"/><Relationship Id="rId9" Type="http://schemas.openxmlformats.org/officeDocument/2006/relationships/ctrlProp" Target="../ctrlProps/ctrlProp384.xml"/><Relationship Id="rId210" Type="http://schemas.openxmlformats.org/officeDocument/2006/relationships/ctrlProp" Target="../ctrlProps/ctrlProp585.xml"/><Relationship Id="rId26" Type="http://schemas.openxmlformats.org/officeDocument/2006/relationships/ctrlProp" Target="../ctrlProps/ctrlProp401.xml"/><Relationship Id="rId231" Type="http://schemas.openxmlformats.org/officeDocument/2006/relationships/ctrlProp" Target="../ctrlProps/ctrlProp606.xml"/><Relationship Id="rId252" Type="http://schemas.openxmlformats.org/officeDocument/2006/relationships/ctrlProp" Target="../ctrlProps/ctrlProp627.xml"/><Relationship Id="rId273" Type="http://schemas.openxmlformats.org/officeDocument/2006/relationships/ctrlProp" Target="../ctrlProps/ctrlProp648.xml"/><Relationship Id="rId294" Type="http://schemas.openxmlformats.org/officeDocument/2006/relationships/ctrlProp" Target="../ctrlProps/ctrlProp669.xml"/><Relationship Id="rId308" Type="http://schemas.openxmlformats.org/officeDocument/2006/relationships/ctrlProp" Target="../ctrlProps/ctrlProp683.xml"/><Relationship Id="rId329" Type="http://schemas.openxmlformats.org/officeDocument/2006/relationships/ctrlProp" Target="../ctrlProps/ctrlProp704.xml"/><Relationship Id="rId47" Type="http://schemas.openxmlformats.org/officeDocument/2006/relationships/ctrlProp" Target="../ctrlProps/ctrlProp422.xml"/><Relationship Id="rId68" Type="http://schemas.openxmlformats.org/officeDocument/2006/relationships/ctrlProp" Target="../ctrlProps/ctrlProp443.xml"/><Relationship Id="rId89" Type="http://schemas.openxmlformats.org/officeDocument/2006/relationships/ctrlProp" Target="../ctrlProps/ctrlProp464.xml"/><Relationship Id="rId112" Type="http://schemas.openxmlformats.org/officeDocument/2006/relationships/ctrlProp" Target="../ctrlProps/ctrlProp487.xml"/><Relationship Id="rId133" Type="http://schemas.openxmlformats.org/officeDocument/2006/relationships/ctrlProp" Target="../ctrlProps/ctrlProp508.xml"/><Relationship Id="rId154" Type="http://schemas.openxmlformats.org/officeDocument/2006/relationships/ctrlProp" Target="../ctrlProps/ctrlProp529.xml"/><Relationship Id="rId175" Type="http://schemas.openxmlformats.org/officeDocument/2006/relationships/ctrlProp" Target="../ctrlProps/ctrlProp550.xml"/><Relationship Id="rId340" Type="http://schemas.openxmlformats.org/officeDocument/2006/relationships/ctrlProp" Target="../ctrlProps/ctrlProp715.xml"/><Relationship Id="rId361" Type="http://schemas.openxmlformats.org/officeDocument/2006/relationships/ctrlProp" Target="../ctrlProps/ctrlProp736.xml"/><Relationship Id="rId196" Type="http://schemas.openxmlformats.org/officeDocument/2006/relationships/ctrlProp" Target="../ctrlProps/ctrlProp571.xml"/><Relationship Id="rId200" Type="http://schemas.openxmlformats.org/officeDocument/2006/relationships/ctrlProp" Target="../ctrlProps/ctrlProp575.xml"/><Relationship Id="rId16" Type="http://schemas.openxmlformats.org/officeDocument/2006/relationships/ctrlProp" Target="../ctrlProps/ctrlProp391.xml"/><Relationship Id="rId221" Type="http://schemas.openxmlformats.org/officeDocument/2006/relationships/ctrlProp" Target="../ctrlProps/ctrlProp596.xml"/><Relationship Id="rId242" Type="http://schemas.openxmlformats.org/officeDocument/2006/relationships/ctrlProp" Target="../ctrlProps/ctrlProp617.xml"/><Relationship Id="rId263" Type="http://schemas.openxmlformats.org/officeDocument/2006/relationships/ctrlProp" Target="../ctrlProps/ctrlProp638.xml"/><Relationship Id="rId284" Type="http://schemas.openxmlformats.org/officeDocument/2006/relationships/ctrlProp" Target="../ctrlProps/ctrlProp659.xml"/><Relationship Id="rId319" Type="http://schemas.openxmlformats.org/officeDocument/2006/relationships/ctrlProp" Target="../ctrlProps/ctrlProp694.xml"/><Relationship Id="rId37" Type="http://schemas.openxmlformats.org/officeDocument/2006/relationships/ctrlProp" Target="../ctrlProps/ctrlProp412.xml"/><Relationship Id="rId58" Type="http://schemas.openxmlformats.org/officeDocument/2006/relationships/ctrlProp" Target="../ctrlProps/ctrlProp433.xml"/><Relationship Id="rId79" Type="http://schemas.openxmlformats.org/officeDocument/2006/relationships/ctrlProp" Target="../ctrlProps/ctrlProp454.xml"/><Relationship Id="rId102" Type="http://schemas.openxmlformats.org/officeDocument/2006/relationships/ctrlProp" Target="../ctrlProps/ctrlProp477.xml"/><Relationship Id="rId123" Type="http://schemas.openxmlformats.org/officeDocument/2006/relationships/ctrlProp" Target="../ctrlProps/ctrlProp498.xml"/><Relationship Id="rId144" Type="http://schemas.openxmlformats.org/officeDocument/2006/relationships/ctrlProp" Target="../ctrlProps/ctrlProp519.xml"/><Relationship Id="rId330" Type="http://schemas.openxmlformats.org/officeDocument/2006/relationships/ctrlProp" Target="../ctrlProps/ctrlProp705.xml"/><Relationship Id="rId90" Type="http://schemas.openxmlformats.org/officeDocument/2006/relationships/ctrlProp" Target="../ctrlProps/ctrlProp465.xml"/><Relationship Id="rId165" Type="http://schemas.openxmlformats.org/officeDocument/2006/relationships/ctrlProp" Target="../ctrlProps/ctrlProp540.xml"/><Relationship Id="rId186" Type="http://schemas.openxmlformats.org/officeDocument/2006/relationships/ctrlProp" Target="../ctrlProps/ctrlProp561.xml"/><Relationship Id="rId351" Type="http://schemas.openxmlformats.org/officeDocument/2006/relationships/ctrlProp" Target="../ctrlProps/ctrlProp726.xml"/><Relationship Id="rId211" Type="http://schemas.openxmlformats.org/officeDocument/2006/relationships/ctrlProp" Target="../ctrlProps/ctrlProp586.xml"/><Relationship Id="rId232" Type="http://schemas.openxmlformats.org/officeDocument/2006/relationships/ctrlProp" Target="../ctrlProps/ctrlProp607.xml"/><Relationship Id="rId253" Type="http://schemas.openxmlformats.org/officeDocument/2006/relationships/ctrlProp" Target="../ctrlProps/ctrlProp628.xml"/><Relationship Id="rId274" Type="http://schemas.openxmlformats.org/officeDocument/2006/relationships/ctrlProp" Target="../ctrlProps/ctrlProp649.xml"/><Relationship Id="rId295" Type="http://schemas.openxmlformats.org/officeDocument/2006/relationships/ctrlProp" Target="../ctrlProps/ctrlProp670.xml"/><Relationship Id="rId309" Type="http://schemas.openxmlformats.org/officeDocument/2006/relationships/ctrlProp" Target="../ctrlProps/ctrlProp684.xml"/><Relationship Id="rId27" Type="http://schemas.openxmlformats.org/officeDocument/2006/relationships/ctrlProp" Target="../ctrlProps/ctrlProp402.xml"/><Relationship Id="rId48" Type="http://schemas.openxmlformats.org/officeDocument/2006/relationships/ctrlProp" Target="../ctrlProps/ctrlProp423.xml"/><Relationship Id="rId69" Type="http://schemas.openxmlformats.org/officeDocument/2006/relationships/ctrlProp" Target="../ctrlProps/ctrlProp444.xml"/><Relationship Id="rId113" Type="http://schemas.openxmlformats.org/officeDocument/2006/relationships/ctrlProp" Target="../ctrlProps/ctrlProp488.xml"/><Relationship Id="rId134" Type="http://schemas.openxmlformats.org/officeDocument/2006/relationships/ctrlProp" Target="../ctrlProps/ctrlProp509.xml"/><Relationship Id="rId320" Type="http://schemas.openxmlformats.org/officeDocument/2006/relationships/ctrlProp" Target="../ctrlProps/ctrlProp695.xml"/><Relationship Id="rId80" Type="http://schemas.openxmlformats.org/officeDocument/2006/relationships/ctrlProp" Target="../ctrlProps/ctrlProp455.xml"/><Relationship Id="rId155" Type="http://schemas.openxmlformats.org/officeDocument/2006/relationships/ctrlProp" Target="../ctrlProps/ctrlProp530.xml"/><Relationship Id="rId176" Type="http://schemas.openxmlformats.org/officeDocument/2006/relationships/ctrlProp" Target="../ctrlProps/ctrlProp551.xml"/><Relationship Id="rId197" Type="http://schemas.openxmlformats.org/officeDocument/2006/relationships/ctrlProp" Target="../ctrlProps/ctrlProp572.xml"/><Relationship Id="rId341" Type="http://schemas.openxmlformats.org/officeDocument/2006/relationships/ctrlProp" Target="../ctrlProps/ctrlProp716.xml"/><Relationship Id="rId362" Type="http://schemas.openxmlformats.org/officeDocument/2006/relationships/ctrlProp" Target="../ctrlProps/ctrlProp737.xml"/><Relationship Id="rId201" Type="http://schemas.openxmlformats.org/officeDocument/2006/relationships/ctrlProp" Target="../ctrlProps/ctrlProp576.xml"/><Relationship Id="rId222" Type="http://schemas.openxmlformats.org/officeDocument/2006/relationships/ctrlProp" Target="../ctrlProps/ctrlProp597.xml"/><Relationship Id="rId243" Type="http://schemas.openxmlformats.org/officeDocument/2006/relationships/ctrlProp" Target="../ctrlProps/ctrlProp618.xml"/><Relationship Id="rId264" Type="http://schemas.openxmlformats.org/officeDocument/2006/relationships/ctrlProp" Target="../ctrlProps/ctrlProp639.xml"/><Relationship Id="rId285" Type="http://schemas.openxmlformats.org/officeDocument/2006/relationships/ctrlProp" Target="../ctrlProps/ctrlProp660.xml"/><Relationship Id="rId17" Type="http://schemas.openxmlformats.org/officeDocument/2006/relationships/ctrlProp" Target="../ctrlProps/ctrlProp392.xml"/><Relationship Id="rId38" Type="http://schemas.openxmlformats.org/officeDocument/2006/relationships/ctrlProp" Target="../ctrlProps/ctrlProp413.xml"/><Relationship Id="rId59" Type="http://schemas.openxmlformats.org/officeDocument/2006/relationships/ctrlProp" Target="../ctrlProps/ctrlProp434.xml"/><Relationship Id="rId103" Type="http://schemas.openxmlformats.org/officeDocument/2006/relationships/ctrlProp" Target="../ctrlProps/ctrlProp478.xml"/><Relationship Id="rId124" Type="http://schemas.openxmlformats.org/officeDocument/2006/relationships/ctrlProp" Target="../ctrlProps/ctrlProp499.xml"/><Relationship Id="rId310" Type="http://schemas.openxmlformats.org/officeDocument/2006/relationships/ctrlProp" Target="../ctrlProps/ctrlProp685.xml"/><Relationship Id="rId70" Type="http://schemas.openxmlformats.org/officeDocument/2006/relationships/ctrlProp" Target="../ctrlProps/ctrlProp445.xml"/><Relationship Id="rId91" Type="http://schemas.openxmlformats.org/officeDocument/2006/relationships/ctrlProp" Target="../ctrlProps/ctrlProp466.xml"/><Relationship Id="rId145" Type="http://schemas.openxmlformats.org/officeDocument/2006/relationships/ctrlProp" Target="../ctrlProps/ctrlProp520.xml"/><Relationship Id="rId166" Type="http://schemas.openxmlformats.org/officeDocument/2006/relationships/ctrlProp" Target="../ctrlProps/ctrlProp541.xml"/><Relationship Id="rId187" Type="http://schemas.openxmlformats.org/officeDocument/2006/relationships/ctrlProp" Target="../ctrlProps/ctrlProp562.xml"/><Relationship Id="rId331" Type="http://schemas.openxmlformats.org/officeDocument/2006/relationships/ctrlProp" Target="../ctrlProps/ctrlProp706.xml"/><Relationship Id="rId352" Type="http://schemas.openxmlformats.org/officeDocument/2006/relationships/ctrlProp" Target="../ctrlProps/ctrlProp727.xml"/><Relationship Id="rId1" Type="http://schemas.openxmlformats.org/officeDocument/2006/relationships/printerSettings" Target="../printerSettings/printerSettings3.bin"/><Relationship Id="rId212" Type="http://schemas.openxmlformats.org/officeDocument/2006/relationships/ctrlProp" Target="../ctrlProps/ctrlProp587.xml"/><Relationship Id="rId233" Type="http://schemas.openxmlformats.org/officeDocument/2006/relationships/ctrlProp" Target="../ctrlProps/ctrlProp608.xml"/><Relationship Id="rId254" Type="http://schemas.openxmlformats.org/officeDocument/2006/relationships/ctrlProp" Target="../ctrlProps/ctrlProp629.xml"/><Relationship Id="rId28" Type="http://schemas.openxmlformats.org/officeDocument/2006/relationships/ctrlProp" Target="../ctrlProps/ctrlProp403.xml"/><Relationship Id="rId49" Type="http://schemas.openxmlformats.org/officeDocument/2006/relationships/ctrlProp" Target="../ctrlProps/ctrlProp424.xml"/><Relationship Id="rId114" Type="http://schemas.openxmlformats.org/officeDocument/2006/relationships/ctrlProp" Target="../ctrlProps/ctrlProp489.xml"/><Relationship Id="rId275" Type="http://schemas.openxmlformats.org/officeDocument/2006/relationships/ctrlProp" Target="../ctrlProps/ctrlProp650.xml"/><Relationship Id="rId296" Type="http://schemas.openxmlformats.org/officeDocument/2006/relationships/ctrlProp" Target="../ctrlProps/ctrlProp671.xml"/><Relationship Id="rId300" Type="http://schemas.openxmlformats.org/officeDocument/2006/relationships/ctrlProp" Target="../ctrlProps/ctrlProp675.xml"/><Relationship Id="rId60" Type="http://schemas.openxmlformats.org/officeDocument/2006/relationships/ctrlProp" Target="../ctrlProps/ctrlProp435.xml"/><Relationship Id="rId81" Type="http://schemas.openxmlformats.org/officeDocument/2006/relationships/ctrlProp" Target="../ctrlProps/ctrlProp456.xml"/><Relationship Id="rId135" Type="http://schemas.openxmlformats.org/officeDocument/2006/relationships/ctrlProp" Target="../ctrlProps/ctrlProp510.xml"/><Relationship Id="rId156" Type="http://schemas.openxmlformats.org/officeDocument/2006/relationships/ctrlProp" Target="../ctrlProps/ctrlProp531.xml"/><Relationship Id="rId177" Type="http://schemas.openxmlformats.org/officeDocument/2006/relationships/ctrlProp" Target="../ctrlProps/ctrlProp552.xml"/><Relationship Id="rId198" Type="http://schemas.openxmlformats.org/officeDocument/2006/relationships/ctrlProp" Target="../ctrlProps/ctrlProp573.xml"/><Relationship Id="rId321" Type="http://schemas.openxmlformats.org/officeDocument/2006/relationships/ctrlProp" Target="../ctrlProps/ctrlProp696.xml"/><Relationship Id="rId342" Type="http://schemas.openxmlformats.org/officeDocument/2006/relationships/ctrlProp" Target="../ctrlProps/ctrlProp717.xml"/><Relationship Id="rId363" Type="http://schemas.openxmlformats.org/officeDocument/2006/relationships/ctrlProp" Target="../ctrlProps/ctrlProp738.xml"/><Relationship Id="rId202" Type="http://schemas.openxmlformats.org/officeDocument/2006/relationships/ctrlProp" Target="../ctrlProps/ctrlProp577.xml"/><Relationship Id="rId223" Type="http://schemas.openxmlformats.org/officeDocument/2006/relationships/ctrlProp" Target="../ctrlProps/ctrlProp598.xml"/><Relationship Id="rId244" Type="http://schemas.openxmlformats.org/officeDocument/2006/relationships/ctrlProp" Target="../ctrlProps/ctrlProp619.xml"/><Relationship Id="rId18" Type="http://schemas.openxmlformats.org/officeDocument/2006/relationships/ctrlProp" Target="../ctrlProps/ctrlProp393.xml"/><Relationship Id="rId39" Type="http://schemas.openxmlformats.org/officeDocument/2006/relationships/ctrlProp" Target="../ctrlProps/ctrlProp414.xml"/><Relationship Id="rId265" Type="http://schemas.openxmlformats.org/officeDocument/2006/relationships/ctrlProp" Target="../ctrlProps/ctrlProp640.xml"/><Relationship Id="rId286" Type="http://schemas.openxmlformats.org/officeDocument/2006/relationships/ctrlProp" Target="../ctrlProps/ctrlProp661.xml"/><Relationship Id="rId50" Type="http://schemas.openxmlformats.org/officeDocument/2006/relationships/ctrlProp" Target="../ctrlProps/ctrlProp425.xml"/><Relationship Id="rId104" Type="http://schemas.openxmlformats.org/officeDocument/2006/relationships/ctrlProp" Target="../ctrlProps/ctrlProp479.xml"/><Relationship Id="rId125" Type="http://schemas.openxmlformats.org/officeDocument/2006/relationships/ctrlProp" Target="../ctrlProps/ctrlProp500.xml"/><Relationship Id="rId146" Type="http://schemas.openxmlformats.org/officeDocument/2006/relationships/ctrlProp" Target="../ctrlProps/ctrlProp521.xml"/><Relationship Id="rId167" Type="http://schemas.openxmlformats.org/officeDocument/2006/relationships/ctrlProp" Target="../ctrlProps/ctrlProp542.xml"/><Relationship Id="rId188" Type="http://schemas.openxmlformats.org/officeDocument/2006/relationships/ctrlProp" Target="../ctrlProps/ctrlProp563.xml"/><Relationship Id="rId311" Type="http://schemas.openxmlformats.org/officeDocument/2006/relationships/ctrlProp" Target="../ctrlProps/ctrlProp686.xml"/><Relationship Id="rId332" Type="http://schemas.openxmlformats.org/officeDocument/2006/relationships/ctrlProp" Target="../ctrlProps/ctrlProp707.xml"/><Relationship Id="rId353" Type="http://schemas.openxmlformats.org/officeDocument/2006/relationships/ctrlProp" Target="../ctrlProps/ctrlProp728.xml"/><Relationship Id="rId71" Type="http://schemas.openxmlformats.org/officeDocument/2006/relationships/ctrlProp" Target="../ctrlProps/ctrlProp446.xml"/><Relationship Id="rId92" Type="http://schemas.openxmlformats.org/officeDocument/2006/relationships/ctrlProp" Target="../ctrlProps/ctrlProp467.xml"/><Relationship Id="rId213" Type="http://schemas.openxmlformats.org/officeDocument/2006/relationships/ctrlProp" Target="../ctrlProps/ctrlProp588.xml"/><Relationship Id="rId234" Type="http://schemas.openxmlformats.org/officeDocument/2006/relationships/ctrlProp" Target="../ctrlProps/ctrlProp609.xml"/><Relationship Id="rId2" Type="http://schemas.openxmlformats.org/officeDocument/2006/relationships/drawing" Target="../drawings/drawing2.xml"/><Relationship Id="rId29" Type="http://schemas.openxmlformats.org/officeDocument/2006/relationships/ctrlProp" Target="../ctrlProps/ctrlProp404.xml"/><Relationship Id="rId255" Type="http://schemas.openxmlformats.org/officeDocument/2006/relationships/ctrlProp" Target="../ctrlProps/ctrlProp630.xml"/><Relationship Id="rId276" Type="http://schemas.openxmlformats.org/officeDocument/2006/relationships/ctrlProp" Target="../ctrlProps/ctrlProp651.xml"/><Relationship Id="rId297" Type="http://schemas.openxmlformats.org/officeDocument/2006/relationships/ctrlProp" Target="../ctrlProps/ctrlProp672.xml"/><Relationship Id="rId40" Type="http://schemas.openxmlformats.org/officeDocument/2006/relationships/ctrlProp" Target="../ctrlProps/ctrlProp415.xml"/><Relationship Id="rId115" Type="http://schemas.openxmlformats.org/officeDocument/2006/relationships/ctrlProp" Target="../ctrlProps/ctrlProp490.xml"/><Relationship Id="rId136" Type="http://schemas.openxmlformats.org/officeDocument/2006/relationships/ctrlProp" Target="../ctrlProps/ctrlProp511.xml"/><Relationship Id="rId157" Type="http://schemas.openxmlformats.org/officeDocument/2006/relationships/ctrlProp" Target="../ctrlProps/ctrlProp532.xml"/><Relationship Id="rId178" Type="http://schemas.openxmlformats.org/officeDocument/2006/relationships/ctrlProp" Target="../ctrlProps/ctrlProp553.xml"/><Relationship Id="rId301" Type="http://schemas.openxmlformats.org/officeDocument/2006/relationships/ctrlProp" Target="../ctrlProps/ctrlProp676.xml"/><Relationship Id="rId322" Type="http://schemas.openxmlformats.org/officeDocument/2006/relationships/ctrlProp" Target="../ctrlProps/ctrlProp697.xml"/><Relationship Id="rId343" Type="http://schemas.openxmlformats.org/officeDocument/2006/relationships/ctrlProp" Target="../ctrlProps/ctrlProp718.xml"/><Relationship Id="rId364" Type="http://schemas.openxmlformats.org/officeDocument/2006/relationships/ctrlProp" Target="../ctrlProps/ctrlProp739.xml"/><Relationship Id="rId61" Type="http://schemas.openxmlformats.org/officeDocument/2006/relationships/ctrlProp" Target="../ctrlProps/ctrlProp436.xml"/><Relationship Id="rId82" Type="http://schemas.openxmlformats.org/officeDocument/2006/relationships/ctrlProp" Target="../ctrlProps/ctrlProp457.xml"/><Relationship Id="rId199" Type="http://schemas.openxmlformats.org/officeDocument/2006/relationships/ctrlProp" Target="../ctrlProps/ctrlProp574.xml"/><Relationship Id="rId203" Type="http://schemas.openxmlformats.org/officeDocument/2006/relationships/ctrlProp" Target="../ctrlProps/ctrlProp578.xml"/><Relationship Id="rId19" Type="http://schemas.openxmlformats.org/officeDocument/2006/relationships/ctrlProp" Target="../ctrlProps/ctrlProp394.xml"/><Relationship Id="rId224" Type="http://schemas.openxmlformats.org/officeDocument/2006/relationships/ctrlProp" Target="../ctrlProps/ctrlProp599.xml"/><Relationship Id="rId245" Type="http://schemas.openxmlformats.org/officeDocument/2006/relationships/ctrlProp" Target="../ctrlProps/ctrlProp620.xml"/><Relationship Id="rId266" Type="http://schemas.openxmlformats.org/officeDocument/2006/relationships/ctrlProp" Target="../ctrlProps/ctrlProp641.xml"/><Relationship Id="rId287" Type="http://schemas.openxmlformats.org/officeDocument/2006/relationships/ctrlProp" Target="../ctrlProps/ctrlProp662.xml"/><Relationship Id="rId30" Type="http://schemas.openxmlformats.org/officeDocument/2006/relationships/ctrlProp" Target="../ctrlProps/ctrlProp405.xml"/><Relationship Id="rId105" Type="http://schemas.openxmlformats.org/officeDocument/2006/relationships/ctrlProp" Target="../ctrlProps/ctrlProp480.xml"/><Relationship Id="rId126" Type="http://schemas.openxmlformats.org/officeDocument/2006/relationships/ctrlProp" Target="../ctrlProps/ctrlProp501.xml"/><Relationship Id="rId147" Type="http://schemas.openxmlformats.org/officeDocument/2006/relationships/ctrlProp" Target="../ctrlProps/ctrlProp522.xml"/><Relationship Id="rId168" Type="http://schemas.openxmlformats.org/officeDocument/2006/relationships/ctrlProp" Target="../ctrlProps/ctrlProp543.xml"/><Relationship Id="rId312" Type="http://schemas.openxmlformats.org/officeDocument/2006/relationships/ctrlProp" Target="../ctrlProps/ctrlProp687.xml"/><Relationship Id="rId333" Type="http://schemas.openxmlformats.org/officeDocument/2006/relationships/ctrlProp" Target="../ctrlProps/ctrlProp708.xml"/><Relationship Id="rId354" Type="http://schemas.openxmlformats.org/officeDocument/2006/relationships/ctrlProp" Target="../ctrlProps/ctrlProp729.xml"/><Relationship Id="rId51" Type="http://schemas.openxmlformats.org/officeDocument/2006/relationships/ctrlProp" Target="../ctrlProps/ctrlProp426.xml"/><Relationship Id="rId72" Type="http://schemas.openxmlformats.org/officeDocument/2006/relationships/ctrlProp" Target="../ctrlProps/ctrlProp447.xml"/><Relationship Id="rId93" Type="http://schemas.openxmlformats.org/officeDocument/2006/relationships/ctrlProp" Target="../ctrlProps/ctrlProp468.xml"/><Relationship Id="rId189" Type="http://schemas.openxmlformats.org/officeDocument/2006/relationships/ctrlProp" Target="../ctrlProps/ctrlProp564.xml"/><Relationship Id="rId3" Type="http://schemas.openxmlformats.org/officeDocument/2006/relationships/vmlDrawing" Target="../drawings/vmlDrawing3.vml"/><Relationship Id="rId214" Type="http://schemas.openxmlformats.org/officeDocument/2006/relationships/ctrlProp" Target="../ctrlProps/ctrlProp589.xml"/><Relationship Id="rId235" Type="http://schemas.openxmlformats.org/officeDocument/2006/relationships/ctrlProp" Target="../ctrlProps/ctrlProp610.xml"/><Relationship Id="rId256" Type="http://schemas.openxmlformats.org/officeDocument/2006/relationships/ctrlProp" Target="../ctrlProps/ctrlProp631.xml"/><Relationship Id="rId277" Type="http://schemas.openxmlformats.org/officeDocument/2006/relationships/ctrlProp" Target="../ctrlProps/ctrlProp652.xml"/><Relationship Id="rId298" Type="http://schemas.openxmlformats.org/officeDocument/2006/relationships/ctrlProp" Target="../ctrlProps/ctrlProp673.xml"/><Relationship Id="rId116" Type="http://schemas.openxmlformats.org/officeDocument/2006/relationships/ctrlProp" Target="../ctrlProps/ctrlProp491.xml"/><Relationship Id="rId137" Type="http://schemas.openxmlformats.org/officeDocument/2006/relationships/ctrlProp" Target="../ctrlProps/ctrlProp512.xml"/><Relationship Id="rId158" Type="http://schemas.openxmlformats.org/officeDocument/2006/relationships/ctrlProp" Target="../ctrlProps/ctrlProp533.xml"/><Relationship Id="rId302" Type="http://schemas.openxmlformats.org/officeDocument/2006/relationships/ctrlProp" Target="../ctrlProps/ctrlProp677.xml"/><Relationship Id="rId323" Type="http://schemas.openxmlformats.org/officeDocument/2006/relationships/ctrlProp" Target="../ctrlProps/ctrlProp698.xml"/><Relationship Id="rId344" Type="http://schemas.openxmlformats.org/officeDocument/2006/relationships/ctrlProp" Target="../ctrlProps/ctrlProp719.xml"/><Relationship Id="rId20" Type="http://schemas.openxmlformats.org/officeDocument/2006/relationships/ctrlProp" Target="../ctrlProps/ctrlProp395.xml"/><Relationship Id="rId41" Type="http://schemas.openxmlformats.org/officeDocument/2006/relationships/ctrlProp" Target="../ctrlProps/ctrlProp416.xml"/><Relationship Id="rId62" Type="http://schemas.openxmlformats.org/officeDocument/2006/relationships/ctrlProp" Target="../ctrlProps/ctrlProp437.xml"/><Relationship Id="rId83" Type="http://schemas.openxmlformats.org/officeDocument/2006/relationships/ctrlProp" Target="../ctrlProps/ctrlProp458.xml"/><Relationship Id="rId179" Type="http://schemas.openxmlformats.org/officeDocument/2006/relationships/ctrlProp" Target="../ctrlProps/ctrlProp554.xml"/><Relationship Id="rId365" Type="http://schemas.openxmlformats.org/officeDocument/2006/relationships/ctrlProp" Target="../ctrlProps/ctrlProp740.xml"/><Relationship Id="rId190" Type="http://schemas.openxmlformats.org/officeDocument/2006/relationships/ctrlProp" Target="../ctrlProps/ctrlProp565.xml"/><Relationship Id="rId204" Type="http://schemas.openxmlformats.org/officeDocument/2006/relationships/ctrlProp" Target="../ctrlProps/ctrlProp579.xml"/><Relationship Id="rId225" Type="http://schemas.openxmlformats.org/officeDocument/2006/relationships/ctrlProp" Target="../ctrlProps/ctrlProp600.xml"/><Relationship Id="rId246" Type="http://schemas.openxmlformats.org/officeDocument/2006/relationships/ctrlProp" Target="../ctrlProps/ctrlProp621.xml"/><Relationship Id="rId267" Type="http://schemas.openxmlformats.org/officeDocument/2006/relationships/ctrlProp" Target="../ctrlProps/ctrlProp642.xml"/><Relationship Id="rId288" Type="http://schemas.openxmlformats.org/officeDocument/2006/relationships/ctrlProp" Target="../ctrlProps/ctrlProp663.xml"/><Relationship Id="rId106" Type="http://schemas.openxmlformats.org/officeDocument/2006/relationships/ctrlProp" Target="../ctrlProps/ctrlProp481.xml"/><Relationship Id="rId127" Type="http://schemas.openxmlformats.org/officeDocument/2006/relationships/ctrlProp" Target="../ctrlProps/ctrlProp502.xml"/><Relationship Id="rId313" Type="http://schemas.openxmlformats.org/officeDocument/2006/relationships/ctrlProp" Target="../ctrlProps/ctrlProp688.xml"/><Relationship Id="rId10" Type="http://schemas.openxmlformats.org/officeDocument/2006/relationships/ctrlProp" Target="../ctrlProps/ctrlProp385.xml"/><Relationship Id="rId31" Type="http://schemas.openxmlformats.org/officeDocument/2006/relationships/ctrlProp" Target="../ctrlProps/ctrlProp406.xml"/><Relationship Id="rId52" Type="http://schemas.openxmlformats.org/officeDocument/2006/relationships/ctrlProp" Target="../ctrlProps/ctrlProp427.xml"/><Relationship Id="rId73" Type="http://schemas.openxmlformats.org/officeDocument/2006/relationships/ctrlProp" Target="../ctrlProps/ctrlProp448.xml"/><Relationship Id="rId94" Type="http://schemas.openxmlformats.org/officeDocument/2006/relationships/ctrlProp" Target="../ctrlProps/ctrlProp469.xml"/><Relationship Id="rId148" Type="http://schemas.openxmlformats.org/officeDocument/2006/relationships/ctrlProp" Target="../ctrlProps/ctrlProp523.xml"/><Relationship Id="rId169" Type="http://schemas.openxmlformats.org/officeDocument/2006/relationships/ctrlProp" Target="../ctrlProps/ctrlProp544.xml"/><Relationship Id="rId334" Type="http://schemas.openxmlformats.org/officeDocument/2006/relationships/ctrlProp" Target="../ctrlProps/ctrlProp709.xml"/><Relationship Id="rId355" Type="http://schemas.openxmlformats.org/officeDocument/2006/relationships/ctrlProp" Target="../ctrlProps/ctrlProp730.xml"/><Relationship Id="rId4" Type="http://schemas.openxmlformats.org/officeDocument/2006/relationships/ctrlProp" Target="../ctrlProps/ctrlProp379.xml"/><Relationship Id="rId180" Type="http://schemas.openxmlformats.org/officeDocument/2006/relationships/ctrlProp" Target="../ctrlProps/ctrlProp555.xml"/><Relationship Id="rId215" Type="http://schemas.openxmlformats.org/officeDocument/2006/relationships/ctrlProp" Target="../ctrlProps/ctrlProp590.xml"/><Relationship Id="rId236" Type="http://schemas.openxmlformats.org/officeDocument/2006/relationships/ctrlProp" Target="../ctrlProps/ctrlProp611.xml"/><Relationship Id="rId257" Type="http://schemas.openxmlformats.org/officeDocument/2006/relationships/ctrlProp" Target="../ctrlProps/ctrlProp632.xml"/><Relationship Id="rId278" Type="http://schemas.openxmlformats.org/officeDocument/2006/relationships/ctrlProp" Target="../ctrlProps/ctrlProp653.xml"/><Relationship Id="rId303" Type="http://schemas.openxmlformats.org/officeDocument/2006/relationships/ctrlProp" Target="../ctrlProps/ctrlProp678.xml"/><Relationship Id="rId42" Type="http://schemas.openxmlformats.org/officeDocument/2006/relationships/ctrlProp" Target="../ctrlProps/ctrlProp417.xml"/><Relationship Id="rId84" Type="http://schemas.openxmlformats.org/officeDocument/2006/relationships/ctrlProp" Target="../ctrlProps/ctrlProp459.xml"/><Relationship Id="rId138" Type="http://schemas.openxmlformats.org/officeDocument/2006/relationships/ctrlProp" Target="../ctrlProps/ctrlProp513.xml"/><Relationship Id="rId345" Type="http://schemas.openxmlformats.org/officeDocument/2006/relationships/ctrlProp" Target="../ctrlProps/ctrlProp720.xml"/><Relationship Id="rId191" Type="http://schemas.openxmlformats.org/officeDocument/2006/relationships/ctrlProp" Target="../ctrlProps/ctrlProp566.xml"/><Relationship Id="rId205" Type="http://schemas.openxmlformats.org/officeDocument/2006/relationships/ctrlProp" Target="../ctrlProps/ctrlProp580.xml"/><Relationship Id="rId247" Type="http://schemas.openxmlformats.org/officeDocument/2006/relationships/ctrlProp" Target="../ctrlProps/ctrlProp622.xml"/><Relationship Id="rId107" Type="http://schemas.openxmlformats.org/officeDocument/2006/relationships/ctrlProp" Target="../ctrlProps/ctrlProp482.xml"/><Relationship Id="rId289" Type="http://schemas.openxmlformats.org/officeDocument/2006/relationships/ctrlProp" Target="../ctrlProps/ctrlProp664.xml"/><Relationship Id="rId11" Type="http://schemas.openxmlformats.org/officeDocument/2006/relationships/ctrlProp" Target="../ctrlProps/ctrlProp386.xml"/><Relationship Id="rId53" Type="http://schemas.openxmlformats.org/officeDocument/2006/relationships/ctrlProp" Target="../ctrlProps/ctrlProp428.xml"/><Relationship Id="rId149" Type="http://schemas.openxmlformats.org/officeDocument/2006/relationships/ctrlProp" Target="../ctrlProps/ctrlProp524.xml"/><Relationship Id="rId314" Type="http://schemas.openxmlformats.org/officeDocument/2006/relationships/ctrlProp" Target="../ctrlProps/ctrlProp689.xml"/><Relationship Id="rId356" Type="http://schemas.openxmlformats.org/officeDocument/2006/relationships/ctrlProp" Target="../ctrlProps/ctrlProp731.xml"/><Relationship Id="rId95" Type="http://schemas.openxmlformats.org/officeDocument/2006/relationships/ctrlProp" Target="../ctrlProps/ctrlProp470.xml"/><Relationship Id="rId160" Type="http://schemas.openxmlformats.org/officeDocument/2006/relationships/ctrlProp" Target="../ctrlProps/ctrlProp535.xml"/><Relationship Id="rId216" Type="http://schemas.openxmlformats.org/officeDocument/2006/relationships/ctrlProp" Target="../ctrlProps/ctrlProp591.xml"/><Relationship Id="rId258" Type="http://schemas.openxmlformats.org/officeDocument/2006/relationships/ctrlProp" Target="../ctrlProps/ctrlProp633.xml"/><Relationship Id="rId22" Type="http://schemas.openxmlformats.org/officeDocument/2006/relationships/ctrlProp" Target="../ctrlProps/ctrlProp397.xml"/><Relationship Id="rId64" Type="http://schemas.openxmlformats.org/officeDocument/2006/relationships/ctrlProp" Target="../ctrlProps/ctrlProp439.xml"/><Relationship Id="rId118" Type="http://schemas.openxmlformats.org/officeDocument/2006/relationships/ctrlProp" Target="../ctrlProps/ctrlProp493.xml"/><Relationship Id="rId325" Type="http://schemas.openxmlformats.org/officeDocument/2006/relationships/ctrlProp" Target="../ctrlProps/ctrlProp700.xml"/><Relationship Id="rId367" Type="http://schemas.openxmlformats.org/officeDocument/2006/relationships/comments" Target="../comments3.xml"/><Relationship Id="rId171" Type="http://schemas.openxmlformats.org/officeDocument/2006/relationships/ctrlProp" Target="../ctrlProps/ctrlProp546.xml"/><Relationship Id="rId227" Type="http://schemas.openxmlformats.org/officeDocument/2006/relationships/ctrlProp" Target="../ctrlProps/ctrlProp602.xml"/><Relationship Id="rId269" Type="http://schemas.openxmlformats.org/officeDocument/2006/relationships/ctrlProp" Target="../ctrlProps/ctrlProp644.xml"/><Relationship Id="rId33" Type="http://schemas.openxmlformats.org/officeDocument/2006/relationships/ctrlProp" Target="../ctrlProps/ctrlProp408.xml"/><Relationship Id="rId129" Type="http://schemas.openxmlformats.org/officeDocument/2006/relationships/ctrlProp" Target="../ctrlProps/ctrlProp504.xml"/><Relationship Id="rId280" Type="http://schemas.openxmlformats.org/officeDocument/2006/relationships/ctrlProp" Target="../ctrlProps/ctrlProp655.xml"/><Relationship Id="rId336" Type="http://schemas.openxmlformats.org/officeDocument/2006/relationships/ctrlProp" Target="../ctrlProps/ctrlProp711.xml"/><Relationship Id="rId75" Type="http://schemas.openxmlformats.org/officeDocument/2006/relationships/ctrlProp" Target="../ctrlProps/ctrlProp450.xml"/><Relationship Id="rId140" Type="http://schemas.openxmlformats.org/officeDocument/2006/relationships/ctrlProp" Target="../ctrlProps/ctrlProp515.xml"/><Relationship Id="rId182" Type="http://schemas.openxmlformats.org/officeDocument/2006/relationships/ctrlProp" Target="../ctrlProps/ctrlProp557.xml"/><Relationship Id="rId6" Type="http://schemas.openxmlformats.org/officeDocument/2006/relationships/ctrlProp" Target="../ctrlProps/ctrlProp381.xml"/><Relationship Id="rId238" Type="http://schemas.openxmlformats.org/officeDocument/2006/relationships/ctrlProp" Target="../ctrlProps/ctrlProp613.xml"/><Relationship Id="rId291" Type="http://schemas.openxmlformats.org/officeDocument/2006/relationships/ctrlProp" Target="../ctrlProps/ctrlProp666.xml"/><Relationship Id="rId305" Type="http://schemas.openxmlformats.org/officeDocument/2006/relationships/ctrlProp" Target="../ctrlProps/ctrlProp680.xml"/><Relationship Id="rId347" Type="http://schemas.openxmlformats.org/officeDocument/2006/relationships/ctrlProp" Target="../ctrlProps/ctrlProp722.xml"/><Relationship Id="rId44" Type="http://schemas.openxmlformats.org/officeDocument/2006/relationships/ctrlProp" Target="../ctrlProps/ctrlProp419.xml"/><Relationship Id="rId86" Type="http://schemas.openxmlformats.org/officeDocument/2006/relationships/ctrlProp" Target="../ctrlProps/ctrlProp461.xml"/><Relationship Id="rId151" Type="http://schemas.openxmlformats.org/officeDocument/2006/relationships/ctrlProp" Target="../ctrlProps/ctrlProp526.xml"/><Relationship Id="rId193" Type="http://schemas.openxmlformats.org/officeDocument/2006/relationships/ctrlProp" Target="../ctrlProps/ctrlProp568.xml"/><Relationship Id="rId207" Type="http://schemas.openxmlformats.org/officeDocument/2006/relationships/ctrlProp" Target="../ctrlProps/ctrlProp582.xml"/><Relationship Id="rId249" Type="http://schemas.openxmlformats.org/officeDocument/2006/relationships/ctrlProp" Target="../ctrlProps/ctrlProp624.xml"/><Relationship Id="rId13" Type="http://schemas.openxmlformats.org/officeDocument/2006/relationships/ctrlProp" Target="../ctrlProps/ctrlProp388.xml"/><Relationship Id="rId109" Type="http://schemas.openxmlformats.org/officeDocument/2006/relationships/ctrlProp" Target="../ctrlProps/ctrlProp484.xml"/><Relationship Id="rId260" Type="http://schemas.openxmlformats.org/officeDocument/2006/relationships/ctrlProp" Target="../ctrlProps/ctrlProp635.xml"/><Relationship Id="rId316" Type="http://schemas.openxmlformats.org/officeDocument/2006/relationships/ctrlProp" Target="../ctrlProps/ctrlProp691.xml"/><Relationship Id="rId55" Type="http://schemas.openxmlformats.org/officeDocument/2006/relationships/ctrlProp" Target="../ctrlProps/ctrlProp430.xml"/><Relationship Id="rId97" Type="http://schemas.openxmlformats.org/officeDocument/2006/relationships/ctrlProp" Target="../ctrlProps/ctrlProp472.xml"/><Relationship Id="rId120" Type="http://schemas.openxmlformats.org/officeDocument/2006/relationships/ctrlProp" Target="../ctrlProps/ctrlProp495.xml"/><Relationship Id="rId358" Type="http://schemas.openxmlformats.org/officeDocument/2006/relationships/ctrlProp" Target="../ctrlProps/ctrlProp733.xml"/><Relationship Id="rId162" Type="http://schemas.openxmlformats.org/officeDocument/2006/relationships/ctrlProp" Target="../ctrlProps/ctrlProp537.xml"/><Relationship Id="rId218" Type="http://schemas.openxmlformats.org/officeDocument/2006/relationships/ctrlProp" Target="../ctrlProps/ctrlProp593.xml"/><Relationship Id="rId271" Type="http://schemas.openxmlformats.org/officeDocument/2006/relationships/ctrlProp" Target="../ctrlProps/ctrlProp646.xml"/><Relationship Id="rId24" Type="http://schemas.openxmlformats.org/officeDocument/2006/relationships/ctrlProp" Target="../ctrlProps/ctrlProp399.xml"/><Relationship Id="rId66" Type="http://schemas.openxmlformats.org/officeDocument/2006/relationships/ctrlProp" Target="../ctrlProps/ctrlProp441.xml"/><Relationship Id="rId131" Type="http://schemas.openxmlformats.org/officeDocument/2006/relationships/ctrlProp" Target="../ctrlProps/ctrlProp506.xml"/><Relationship Id="rId327" Type="http://schemas.openxmlformats.org/officeDocument/2006/relationships/ctrlProp" Target="../ctrlProps/ctrlProp702.xml"/><Relationship Id="rId173" Type="http://schemas.openxmlformats.org/officeDocument/2006/relationships/ctrlProp" Target="../ctrlProps/ctrlProp548.xml"/><Relationship Id="rId229" Type="http://schemas.openxmlformats.org/officeDocument/2006/relationships/ctrlProp" Target="../ctrlProps/ctrlProp604.xml"/><Relationship Id="rId240" Type="http://schemas.openxmlformats.org/officeDocument/2006/relationships/ctrlProp" Target="../ctrlProps/ctrlProp615.xml"/><Relationship Id="rId35" Type="http://schemas.openxmlformats.org/officeDocument/2006/relationships/ctrlProp" Target="../ctrlProps/ctrlProp410.xml"/><Relationship Id="rId77" Type="http://schemas.openxmlformats.org/officeDocument/2006/relationships/ctrlProp" Target="../ctrlProps/ctrlProp452.xml"/><Relationship Id="rId100" Type="http://schemas.openxmlformats.org/officeDocument/2006/relationships/ctrlProp" Target="../ctrlProps/ctrlProp475.xml"/><Relationship Id="rId282" Type="http://schemas.openxmlformats.org/officeDocument/2006/relationships/ctrlProp" Target="../ctrlProps/ctrlProp657.xml"/><Relationship Id="rId338" Type="http://schemas.openxmlformats.org/officeDocument/2006/relationships/ctrlProp" Target="../ctrlProps/ctrlProp713.xml"/><Relationship Id="rId8" Type="http://schemas.openxmlformats.org/officeDocument/2006/relationships/ctrlProp" Target="../ctrlProps/ctrlProp383.xml"/><Relationship Id="rId142" Type="http://schemas.openxmlformats.org/officeDocument/2006/relationships/ctrlProp" Target="../ctrlProps/ctrlProp517.xml"/><Relationship Id="rId184" Type="http://schemas.openxmlformats.org/officeDocument/2006/relationships/ctrlProp" Target="../ctrlProps/ctrlProp559.xml"/><Relationship Id="rId251" Type="http://schemas.openxmlformats.org/officeDocument/2006/relationships/ctrlProp" Target="../ctrlProps/ctrlProp626.xml"/><Relationship Id="rId46" Type="http://schemas.openxmlformats.org/officeDocument/2006/relationships/ctrlProp" Target="../ctrlProps/ctrlProp421.xml"/><Relationship Id="rId293" Type="http://schemas.openxmlformats.org/officeDocument/2006/relationships/ctrlProp" Target="../ctrlProps/ctrlProp668.xml"/><Relationship Id="rId307" Type="http://schemas.openxmlformats.org/officeDocument/2006/relationships/ctrlProp" Target="../ctrlProps/ctrlProp682.xml"/><Relationship Id="rId349" Type="http://schemas.openxmlformats.org/officeDocument/2006/relationships/ctrlProp" Target="../ctrlProps/ctrlProp724.xml"/><Relationship Id="rId88" Type="http://schemas.openxmlformats.org/officeDocument/2006/relationships/ctrlProp" Target="../ctrlProps/ctrlProp463.xml"/><Relationship Id="rId111" Type="http://schemas.openxmlformats.org/officeDocument/2006/relationships/ctrlProp" Target="../ctrlProps/ctrlProp486.xml"/><Relationship Id="rId153" Type="http://schemas.openxmlformats.org/officeDocument/2006/relationships/ctrlProp" Target="../ctrlProps/ctrlProp528.xml"/><Relationship Id="rId195" Type="http://schemas.openxmlformats.org/officeDocument/2006/relationships/ctrlProp" Target="../ctrlProps/ctrlProp570.xml"/><Relationship Id="rId209" Type="http://schemas.openxmlformats.org/officeDocument/2006/relationships/ctrlProp" Target="../ctrlProps/ctrlProp584.xml"/><Relationship Id="rId360" Type="http://schemas.openxmlformats.org/officeDocument/2006/relationships/ctrlProp" Target="../ctrlProps/ctrlProp73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10D2-2D75-4FAB-A864-AF0F7F4A0CF0}">
  <sheetPr codeName="Sheet2">
    <tabColor theme="0" tint="-0.14999847407452621"/>
    <pageSetUpPr fitToPage="1"/>
  </sheetPr>
  <dimension ref="B1:C19"/>
  <sheetViews>
    <sheetView showGridLines="0" zoomScale="110" zoomScaleNormal="110" workbookViewId="0">
      <selection activeCell="B19" sqref="B19"/>
    </sheetView>
  </sheetViews>
  <sheetFormatPr defaultRowHeight="15" x14ac:dyDescent="0.25"/>
  <cols>
    <col min="1" max="1" width="1.7109375" customWidth="1"/>
    <col min="2" max="2" width="11.42578125" customWidth="1"/>
    <col min="3" max="3" width="145" customWidth="1"/>
  </cols>
  <sheetData>
    <row r="1" spans="2:3" ht="18.75" x14ac:dyDescent="0.3">
      <c r="B1" s="1" t="s">
        <v>244</v>
      </c>
    </row>
    <row r="3" spans="2:3" ht="30" x14ac:dyDescent="0.25">
      <c r="B3" s="2"/>
      <c r="C3" s="36" t="s">
        <v>278</v>
      </c>
    </row>
    <row r="4" spans="2:3" ht="30" customHeight="1" x14ac:dyDescent="0.25">
      <c r="B4" s="2"/>
      <c r="C4" s="36" t="s">
        <v>246</v>
      </c>
    </row>
    <row r="5" spans="2:3" ht="30.75" customHeight="1" x14ac:dyDescent="0.25">
      <c r="B5" s="3"/>
      <c r="C5" s="36" t="s">
        <v>279</v>
      </c>
    </row>
    <row r="6" spans="2:3" ht="27" customHeight="1" x14ac:dyDescent="0.25">
      <c r="B6" s="3"/>
      <c r="C6" s="36" t="s">
        <v>280</v>
      </c>
    </row>
    <row r="7" spans="2:3" ht="30" x14ac:dyDescent="0.25">
      <c r="B7" s="2"/>
      <c r="C7" s="36" t="s">
        <v>281</v>
      </c>
    </row>
    <row r="9" spans="2:3" x14ac:dyDescent="0.25">
      <c r="B9" s="81" t="s">
        <v>245</v>
      </c>
    </row>
    <row r="11" spans="2:3" x14ac:dyDescent="0.25">
      <c r="B11" s="80" t="s">
        <v>276</v>
      </c>
    </row>
    <row r="13" spans="2:3" x14ac:dyDescent="0.25">
      <c r="B13" s="78"/>
      <c r="C13" t="s">
        <v>371</v>
      </c>
    </row>
    <row r="15" spans="2:3" x14ac:dyDescent="0.25">
      <c r="B15" s="79"/>
      <c r="C15" t="s">
        <v>277</v>
      </c>
    </row>
    <row r="18" spans="2:2" x14ac:dyDescent="0.25">
      <c r="B18" s="80" t="s">
        <v>380</v>
      </c>
    </row>
    <row r="19" spans="2:2" x14ac:dyDescent="0.25">
      <c r="B19" s="102">
        <v>45901</v>
      </c>
    </row>
  </sheetData>
  <pageMargins left="0.25" right="0.25" top="0.75" bottom="0.75" header="0.3" footer="0.3"/>
  <pageSetup scale="66"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7ED0-D69D-4823-9FA0-986BC26ECE6D}">
  <sheetPr codeName="Sheet1">
    <tabColor theme="4" tint="0.39997558519241921"/>
    <pageSetUpPr fitToPage="1"/>
  </sheetPr>
  <dimension ref="A1:AP259"/>
  <sheetViews>
    <sheetView showGridLines="0" tabSelected="1" zoomScale="110" zoomScaleNormal="110" workbookViewId="0">
      <selection activeCell="B254" sqref="B254:AF254"/>
    </sheetView>
  </sheetViews>
  <sheetFormatPr defaultRowHeight="15" x14ac:dyDescent="0.25"/>
  <cols>
    <col min="1" max="1" width="4" style="5" customWidth="1"/>
    <col min="2" max="4" width="1" style="5" customWidth="1"/>
    <col min="5" max="5" width="13" style="5" customWidth="1"/>
    <col min="6" max="8" width="1" style="5" customWidth="1"/>
    <col min="9" max="9" width="1.85546875" style="5" customWidth="1"/>
    <col min="10" max="10" width="5.85546875" style="5" customWidth="1"/>
    <col min="11" max="11" width="2.85546875" style="5" customWidth="1"/>
    <col min="12" max="12" width="9" style="5" customWidth="1"/>
    <col min="13" max="13" width="1.85546875" style="5" customWidth="1"/>
    <col min="14" max="16" width="1" style="5" customWidth="1"/>
    <col min="17" max="19" width="1.85546875" style="5" customWidth="1"/>
    <col min="20" max="20" width="5" style="5" customWidth="1"/>
    <col min="21" max="21" width="1.85546875" style="5" customWidth="1"/>
    <col min="22" max="22" width="4" style="5" customWidth="1"/>
    <col min="23" max="23" width="5" style="5" customWidth="1"/>
    <col min="24" max="24" width="2.85546875" style="5" customWidth="1"/>
    <col min="25" max="25" width="1.85546875" style="5" customWidth="1"/>
    <col min="26" max="26" width="2.85546875" style="5" customWidth="1"/>
    <col min="27" max="27" width="10.85546875" style="5" customWidth="1"/>
    <col min="28" max="28" width="2.85546875" style="5" customWidth="1"/>
    <col min="29" max="29" width="8" style="5" customWidth="1"/>
    <col min="30" max="30" width="1.85546875" style="5" customWidth="1"/>
    <col min="31" max="32" width="4" style="5" customWidth="1"/>
    <col min="33" max="33" width="2.85546875" style="5" customWidth="1"/>
    <col min="34" max="34" width="5" style="5" customWidth="1"/>
    <col min="35" max="16384" width="9.140625" style="5"/>
  </cols>
  <sheetData>
    <row r="1" spans="1:34" ht="15" customHeight="1" x14ac:dyDescent="0.25">
      <c r="A1" s="635" t="s">
        <v>383</v>
      </c>
      <c r="B1" s="635"/>
      <c r="C1" s="635"/>
      <c r="D1" s="635"/>
      <c r="E1" s="636">
        <f>'RFA Form Guidance'!B19</f>
        <v>45901</v>
      </c>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14"/>
    </row>
    <row r="2" spans="1:34" ht="27.95" customHeight="1" x14ac:dyDescent="0.25">
      <c r="A2" s="427" t="s">
        <v>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row>
    <row r="3" spans="1:34" ht="18.600000000000001" customHeight="1" x14ac:dyDescent="0.25">
      <c r="A3" s="428" t="s">
        <v>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row>
    <row r="4" spans="1:34" ht="16.5" customHeight="1" x14ac:dyDescent="0.25">
      <c r="A4" s="6"/>
      <c r="B4" s="429" t="s">
        <v>2</v>
      </c>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6"/>
      <c r="AG4" s="6"/>
      <c r="AH4" s="6"/>
    </row>
    <row r="5" spans="1:34" ht="34.700000000000003" customHeight="1" x14ac:dyDescent="0.25">
      <c r="A5" s="7"/>
      <c r="B5" s="233"/>
      <c r="C5" s="233"/>
      <c r="D5" s="123" t="s">
        <v>243</v>
      </c>
      <c r="E5" s="123"/>
      <c r="F5" s="123"/>
      <c r="G5" s="123"/>
      <c r="H5" s="123"/>
      <c r="I5" s="123"/>
      <c r="J5" s="123"/>
      <c r="K5" s="123"/>
      <c r="L5" s="123"/>
      <c r="M5" s="123"/>
      <c r="N5" s="123"/>
      <c r="O5" s="123"/>
      <c r="P5" s="123"/>
      <c r="Q5" s="123"/>
      <c r="R5" s="123"/>
      <c r="S5" s="123"/>
      <c r="T5" s="233"/>
      <c r="U5" s="233"/>
      <c r="V5" s="233"/>
      <c r="W5" s="233"/>
      <c r="X5" s="12"/>
      <c r="Y5" s="233"/>
      <c r="Z5" s="233"/>
      <c r="AA5" s="233"/>
      <c r="AB5" s="233"/>
      <c r="AC5" s="233"/>
      <c r="AD5" s="233"/>
      <c r="AE5" s="233"/>
      <c r="AF5" s="7"/>
      <c r="AG5" s="7"/>
      <c r="AH5" s="7"/>
    </row>
    <row r="6" spans="1:34" ht="18" customHeight="1" x14ac:dyDescent="0.25">
      <c r="A6" s="4"/>
      <c r="B6" s="407"/>
      <c r="C6" s="407"/>
      <c r="D6" s="408" t="s">
        <v>3</v>
      </c>
      <c r="E6" s="409"/>
      <c r="F6" s="409"/>
      <c r="G6" s="409"/>
      <c r="H6" s="409"/>
      <c r="I6" s="409"/>
      <c r="J6" s="409"/>
      <c r="K6" s="410"/>
      <c r="L6" s="165"/>
      <c r="M6" s="159"/>
      <c r="N6" s="159"/>
      <c r="O6" s="159"/>
      <c r="P6" s="159"/>
      <c r="Q6" s="159"/>
      <c r="R6" s="159"/>
      <c r="S6" s="160"/>
      <c r="T6" s="412"/>
      <c r="U6" s="413"/>
      <c r="V6" s="413"/>
      <c r="W6" s="413"/>
      <c r="X6" s="414"/>
      <c r="Y6" s="415" t="s">
        <v>4</v>
      </c>
      <c r="Z6" s="416"/>
      <c r="AA6" s="416"/>
      <c r="AB6" s="417"/>
      <c r="AC6" s="418"/>
      <c r="AD6" s="419"/>
      <c r="AE6" s="420"/>
      <c r="AF6" s="4"/>
      <c r="AG6" s="4"/>
      <c r="AH6" s="4"/>
    </row>
    <row r="7" spans="1:34" ht="18" customHeight="1" x14ac:dyDescent="0.25">
      <c r="A7" s="4"/>
      <c r="B7" s="407"/>
      <c r="C7" s="407"/>
      <c r="D7" s="408" t="s">
        <v>5</v>
      </c>
      <c r="E7" s="409"/>
      <c r="F7" s="409"/>
      <c r="G7" s="409"/>
      <c r="H7" s="409"/>
      <c r="I7" s="409"/>
      <c r="J7" s="409"/>
      <c r="K7" s="410"/>
      <c r="L7" s="158"/>
      <c r="M7" s="159"/>
      <c r="N7" s="159"/>
      <c r="O7" s="159"/>
      <c r="P7" s="159"/>
      <c r="Q7" s="159"/>
      <c r="R7" s="159"/>
      <c r="S7" s="159"/>
      <c r="T7" s="159"/>
      <c r="U7" s="159"/>
      <c r="V7" s="159"/>
      <c r="W7" s="159"/>
      <c r="X7" s="160"/>
      <c r="Y7" s="415" t="s">
        <v>250</v>
      </c>
      <c r="Z7" s="416"/>
      <c r="AA7" s="416"/>
      <c r="AB7" s="417"/>
      <c r="AC7" s="430"/>
      <c r="AD7" s="431"/>
      <c r="AE7" s="432"/>
      <c r="AF7" s="4"/>
      <c r="AG7" s="4"/>
      <c r="AH7" s="4"/>
    </row>
    <row r="8" spans="1:34" ht="21.75" customHeight="1" x14ac:dyDescent="0.25">
      <c r="A8" s="4"/>
      <c r="B8" s="214"/>
      <c r="C8" s="214"/>
      <c r="D8" s="214"/>
      <c r="E8" s="214"/>
      <c r="F8" s="214"/>
      <c r="G8" s="214"/>
      <c r="H8" s="214"/>
      <c r="I8" s="214"/>
      <c r="J8" s="14"/>
      <c r="K8" s="14"/>
      <c r="L8" s="14"/>
      <c r="M8" s="214"/>
      <c r="N8" s="214"/>
      <c r="O8" s="214"/>
      <c r="P8" s="214"/>
      <c r="Q8" s="214"/>
      <c r="R8" s="214"/>
      <c r="S8" s="14"/>
      <c r="T8" s="214"/>
      <c r="U8" s="214"/>
      <c r="V8" s="214"/>
      <c r="W8" s="214"/>
      <c r="X8" s="14"/>
      <c r="Y8" s="214"/>
      <c r="Z8" s="214"/>
      <c r="AA8" s="214"/>
      <c r="AB8" s="214"/>
      <c r="AC8" s="214"/>
      <c r="AD8" s="214"/>
      <c r="AE8" s="214"/>
      <c r="AF8" s="4"/>
      <c r="AG8" s="4"/>
      <c r="AH8" s="4"/>
    </row>
    <row r="9" spans="1:34" ht="18" customHeight="1" x14ac:dyDescent="0.25">
      <c r="A9" s="4"/>
      <c r="B9" s="407"/>
      <c r="C9" s="407"/>
      <c r="D9" s="412"/>
      <c r="E9" s="413"/>
      <c r="F9" s="413"/>
      <c r="G9" s="413"/>
      <c r="H9" s="413"/>
      <c r="I9" s="413"/>
      <c r="J9" s="414"/>
      <c r="K9" s="421" t="s">
        <v>6</v>
      </c>
      <c r="L9" s="422"/>
      <c r="M9" s="422"/>
      <c r="N9" s="422"/>
      <c r="O9" s="422"/>
      <c r="P9" s="422"/>
      <c r="Q9" s="422"/>
      <c r="R9" s="422"/>
      <c r="S9" s="422"/>
      <c r="T9" s="422"/>
      <c r="U9" s="422"/>
      <c r="V9" s="422"/>
      <c r="W9" s="423"/>
      <c r="X9" s="424" t="s">
        <v>7</v>
      </c>
      <c r="Y9" s="425"/>
      <c r="Z9" s="425"/>
      <c r="AA9" s="425"/>
      <c r="AB9" s="425"/>
      <c r="AC9" s="425"/>
      <c r="AD9" s="425"/>
      <c r="AE9" s="426"/>
      <c r="AF9" s="4"/>
      <c r="AG9" s="4"/>
      <c r="AH9" s="4"/>
    </row>
    <row r="10" spans="1:34" ht="18" customHeight="1" x14ac:dyDescent="0.25">
      <c r="A10" s="4"/>
      <c r="B10" s="407"/>
      <c r="C10" s="407"/>
      <c r="D10" s="408" t="s">
        <v>8</v>
      </c>
      <c r="E10" s="409"/>
      <c r="F10" s="409"/>
      <c r="G10" s="409"/>
      <c r="H10" s="409"/>
      <c r="I10" s="409"/>
      <c r="J10" s="410"/>
      <c r="K10" s="158"/>
      <c r="L10" s="159"/>
      <c r="M10" s="159"/>
      <c r="N10" s="159"/>
      <c r="O10" s="159"/>
      <c r="P10" s="159"/>
      <c r="Q10" s="159"/>
      <c r="R10" s="159"/>
      <c r="S10" s="159"/>
      <c r="T10" s="159"/>
      <c r="U10" s="159"/>
      <c r="V10" s="159"/>
      <c r="W10" s="160"/>
      <c r="X10" s="158"/>
      <c r="Y10" s="159"/>
      <c r="Z10" s="159"/>
      <c r="AA10" s="159"/>
      <c r="AB10" s="159"/>
      <c r="AC10" s="159"/>
      <c r="AD10" s="159"/>
      <c r="AE10" s="160"/>
      <c r="AF10" s="4"/>
      <c r="AG10" s="4"/>
      <c r="AH10" s="4"/>
    </row>
    <row r="11" spans="1:34" ht="18" customHeight="1" x14ac:dyDescent="0.25">
      <c r="A11" s="4"/>
      <c r="B11" s="407"/>
      <c r="C11" s="407"/>
      <c r="D11" s="408" t="s">
        <v>9</v>
      </c>
      <c r="E11" s="409"/>
      <c r="F11" s="409"/>
      <c r="G11" s="409"/>
      <c r="H11" s="409"/>
      <c r="I11" s="409"/>
      <c r="J11" s="410"/>
      <c r="K11" s="158"/>
      <c r="L11" s="159"/>
      <c r="M11" s="159"/>
      <c r="N11" s="159"/>
      <c r="O11" s="159"/>
      <c r="P11" s="159"/>
      <c r="Q11" s="159"/>
      <c r="R11" s="159"/>
      <c r="S11" s="159"/>
      <c r="T11" s="159"/>
      <c r="U11" s="159"/>
      <c r="V11" s="159"/>
      <c r="W11" s="160"/>
      <c r="X11" s="158"/>
      <c r="Y11" s="159"/>
      <c r="Z11" s="159"/>
      <c r="AA11" s="159"/>
      <c r="AB11" s="159"/>
      <c r="AC11" s="159"/>
      <c r="AD11" s="159"/>
      <c r="AE11" s="160"/>
      <c r="AF11" s="4"/>
      <c r="AG11" s="4"/>
      <c r="AH11" s="4"/>
    </row>
    <row r="12" spans="1:34" ht="18" customHeight="1" x14ac:dyDescent="0.25">
      <c r="A12" s="4"/>
      <c r="B12" s="407"/>
      <c r="C12" s="407"/>
      <c r="D12" s="408" t="s">
        <v>10</v>
      </c>
      <c r="E12" s="409"/>
      <c r="F12" s="409"/>
      <c r="G12" s="409"/>
      <c r="H12" s="409"/>
      <c r="I12" s="409"/>
      <c r="J12" s="410"/>
      <c r="K12" s="158"/>
      <c r="L12" s="159"/>
      <c r="M12" s="159"/>
      <c r="N12" s="159"/>
      <c r="O12" s="159"/>
      <c r="P12" s="159"/>
      <c r="Q12" s="159"/>
      <c r="R12" s="159"/>
      <c r="S12" s="159"/>
      <c r="T12" s="159"/>
      <c r="U12" s="159"/>
      <c r="V12" s="159"/>
      <c r="W12" s="160"/>
      <c r="X12" s="158"/>
      <c r="Y12" s="159"/>
      <c r="Z12" s="159"/>
      <c r="AA12" s="159"/>
      <c r="AB12" s="159"/>
      <c r="AC12" s="159"/>
      <c r="AD12" s="159"/>
      <c r="AE12" s="160"/>
      <c r="AF12" s="4"/>
      <c r="AG12" s="4"/>
      <c r="AH12" s="4"/>
    </row>
    <row r="13" spans="1:34" ht="18" customHeight="1" x14ac:dyDescent="0.25">
      <c r="A13" s="4"/>
      <c r="B13" s="407"/>
      <c r="C13" s="407"/>
      <c r="D13" s="408" t="s">
        <v>11</v>
      </c>
      <c r="E13" s="409"/>
      <c r="F13" s="409"/>
      <c r="G13" s="409"/>
      <c r="H13" s="409"/>
      <c r="I13" s="409"/>
      <c r="J13" s="410"/>
      <c r="K13" s="158"/>
      <c r="L13" s="159"/>
      <c r="M13" s="159"/>
      <c r="N13" s="159"/>
      <c r="O13" s="159"/>
      <c r="P13" s="159"/>
      <c r="Q13" s="159"/>
      <c r="R13" s="159"/>
      <c r="S13" s="159"/>
      <c r="T13" s="159"/>
      <c r="U13" s="159"/>
      <c r="V13" s="159"/>
      <c r="W13" s="160"/>
      <c r="X13" s="411"/>
      <c r="Y13" s="159"/>
      <c r="Z13" s="159"/>
      <c r="AA13" s="159"/>
      <c r="AB13" s="159"/>
      <c r="AC13" s="159"/>
      <c r="AD13" s="159"/>
      <c r="AE13" s="160"/>
      <c r="AF13" s="4"/>
      <c r="AG13" s="4"/>
      <c r="AH13" s="4"/>
    </row>
    <row r="14" spans="1:34" ht="17.25" customHeight="1" x14ac:dyDescent="0.25">
      <c r="A14" s="4"/>
      <c r="B14" s="407"/>
      <c r="C14" s="407"/>
      <c r="D14" s="214"/>
      <c r="E14" s="214"/>
      <c r="F14" s="214"/>
      <c r="G14" s="214"/>
      <c r="H14" s="214"/>
      <c r="I14" s="214"/>
      <c r="J14" s="14"/>
      <c r="K14" s="14"/>
      <c r="L14" s="14"/>
      <c r="M14" s="214"/>
      <c r="N14" s="214"/>
      <c r="O14" s="214"/>
      <c r="P14" s="214"/>
      <c r="Q14" s="214"/>
      <c r="R14" s="214"/>
      <c r="S14" s="14"/>
      <c r="T14" s="214"/>
      <c r="U14" s="214"/>
      <c r="V14" s="214"/>
      <c r="W14" s="214"/>
      <c r="X14" s="14"/>
      <c r="Y14" s="214"/>
      <c r="Z14" s="214"/>
      <c r="AA14" s="214"/>
      <c r="AB14" s="214"/>
      <c r="AC14" s="214"/>
      <c r="AD14" s="214"/>
      <c r="AE14" s="214"/>
      <c r="AF14" s="4"/>
      <c r="AG14" s="4"/>
      <c r="AH14" s="4"/>
    </row>
    <row r="15" spans="1:34" ht="16.5" customHeight="1" x14ac:dyDescent="0.25">
      <c r="A15" s="6"/>
      <c r="B15" s="390"/>
      <c r="C15" s="390"/>
      <c r="D15" s="404" t="s">
        <v>12</v>
      </c>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6"/>
      <c r="AF15" s="6"/>
      <c r="AG15" s="6"/>
      <c r="AH15" s="6"/>
    </row>
    <row r="16" spans="1:34" ht="16.5" customHeight="1" x14ac:dyDescent="0.25">
      <c r="A16" s="6"/>
      <c r="B16" s="390"/>
      <c r="C16" s="390"/>
      <c r="D16" s="400" t="s">
        <v>13</v>
      </c>
      <c r="E16" s="401"/>
      <c r="F16" s="401"/>
      <c r="G16" s="401"/>
      <c r="H16" s="401"/>
      <c r="I16" s="401"/>
      <c r="J16" s="402"/>
      <c r="K16" s="165"/>
      <c r="L16" s="159"/>
      <c r="M16" s="159"/>
      <c r="N16" s="159"/>
      <c r="O16" s="159"/>
      <c r="P16" s="160"/>
      <c r="Q16" s="403" t="s">
        <v>85</v>
      </c>
      <c r="R16" s="401"/>
      <c r="S16" s="401"/>
      <c r="T16" s="401"/>
      <c r="U16" s="401"/>
      <c r="V16" s="401"/>
      <c r="W16" s="402"/>
      <c r="X16" s="165"/>
      <c r="Y16" s="159"/>
      <c r="Z16" s="159"/>
      <c r="AA16" s="159"/>
      <c r="AB16" s="159"/>
      <c r="AC16" s="159"/>
      <c r="AD16" s="159"/>
      <c r="AE16" s="160"/>
      <c r="AF16" s="6"/>
      <c r="AG16" s="6"/>
      <c r="AH16" s="6"/>
    </row>
    <row r="17" spans="1:34" ht="16.5" customHeight="1" x14ac:dyDescent="0.25">
      <c r="A17" s="6"/>
      <c r="B17" s="390"/>
      <c r="C17" s="390"/>
      <c r="D17" s="400" t="s">
        <v>252</v>
      </c>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9"/>
      <c r="AF17" s="6"/>
      <c r="AG17" s="6"/>
      <c r="AH17" s="6"/>
    </row>
    <row r="18" spans="1:34" ht="75.75" customHeight="1" x14ac:dyDescent="0.25">
      <c r="A18" s="7"/>
      <c r="B18" s="104"/>
      <c r="C18" s="104"/>
      <c r="D18" s="158"/>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60"/>
      <c r="AF18" s="7"/>
      <c r="AG18" s="7"/>
      <c r="AH18" s="7"/>
    </row>
    <row r="19" spans="1:34" ht="35.25" customHeight="1" x14ac:dyDescent="0.25">
      <c r="A19" s="388" t="s">
        <v>253</v>
      </c>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row>
    <row r="20" spans="1:34" ht="29.25" customHeight="1" x14ac:dyDescent="0.25">
      <c r="A20" s="15"/>
      <c r="B20" s="16"/>
      <c r="C20" s="16"/>
      <c r="D20" s="233" t="s">
        <v>251</v>
      </c>
      <c r="E20" s="233"/>
      <c r="F20" s="233"/>
      <c r="G20" s="233"/>
      <c r="H20" s="233"/>
      <c r="I20" s="233"/>
      <c r="J20" s="394"/>
      <c r="K20" s="395"/>
      <c r="L20" s="395"/>
      <c r="M20" s="395"/>
      <c r="N20" s="395"/>
      <c r="O20" s="396"/>
      <c r="P20" s="8"/>
      <c r="Q20" s="8"/>
      <c r="R20" s="141" t="s">
        <v>254</v>
      </c>
      <c r="S20" s="141"/>
      <c r="T20" s="141"/>
      <c r="U20" s="141"/>
      <c r="V20" s="141"/>
      <c r="W20" s="141"/>
      <c r="X20" s="8"/>
      <c r="Y20" s="397"/>
      <c r="Z20" s="398"/>
      <c r="AA20" s="398"/>
      <c r="AB20" s="398"/>
      <c r="AC20" s="399"/>
      <c r="AD20" s="8"/>
      <c r="AE20" s="8"/>
      <c r="AF20" s="16"/>
      <c r="AG20" s="16"/>
      <c r="AH20" s="16"/>
    </row>
    <row r="21" spans="1:34" ht="12" customHeight="1" x14ac:dyDescent="0.25">
      <c r="A21" s="15"/>
      <c r="B21" s="16"/>
      <c r="C21" s="16"/>
      <c r="D21" s="34"/>
      <c r="E21" s="22"/>
      <c r="F21" s="22"/>
      <c r="G21" s="22"/>
      <c r="H21" s="22"/>
      <c r="I21" s="22"/>
      <c r="J21" s="35"/>
      <c r="K21" s="35"/>
      <c r="L21" s="35"/>
      <c r="M21" s="35"/>
      <c r="N21" s="35"/>
      <c r="O21" s="35"/>
      <c r="P21" s="8"/>
      <c r="Q21" s="8"/>
      <c r="R21" s="8"/>
      <c r="S21" s="8"/>
      <c r="T21" s="8"/>
      <c r="U21" s="8"/>
      <c r="V21" s="8"/>
      <c r="W21" s="8"/>
      <c r="X21" s="8"/>
      <c r="Y21" s="8"/>
      <c r="Z21" s="8"/>
      <c r="AA21" s="8"/>
      <c r="AB21" s="8"/>
      <c r="AC21" s="8"/>
      <c r="AD21" s="8"/>
      <c r="AE21" s="8"/>
      <c r="AF21" s="16"/>
      <c r="AG21" s="16"/>
      <c r="AH21" s="16"/>
    </row>
    <row r="22" spans="1:34" ht="16.5" customHeight="1" x14ac:dyDescent="0.25">
      <c r="A22" s="6"/>
      <c r="B22" s="390"/>
      <c r="C22" s="390"/>
      <c r="D22" s="161" t="s">
        <v>14</v>
      </c>
      <c r="E22" s="162"/>
      <c r="F22" s="162"/>
      <c r="G22" s="162"/>
      <c r="H22" s="162"/>
      <c r="I22" s="163"/>
      <c r="J22" s="391"/>
      <c r="K22" s="392"/>
      <c r="L22" s="17" t="s">
        <v>15</v>
      </c>
      <c r="M22" s="391"/>
      <c r="N22" s="393"/>
      <c r="O22" s="393"/>
      <c r="P22" s="393"/>
      <c r="Q22" s="393"/>
      <c r="R22" s="392"/>
      <c r="S22" s="161" t="s">
        <v>16</v>
      </c>
      <c r="T22" s="162"/>
      <c r="U22" s="163"/>
      <c r="V22" s="390"/>
      <c r="W22" s="390"/>
      <c r="X22" s="6"/>
      <c r="Y22" s="390"/>
      <c r="Z22" s="390"/>
      <c r="AA22" s="390"/>
      <c r="AB22" s="390"/>
      <c r="AC22" s="390"/>
      <c r="AD22" s="390"/>
      <c r="AE22" s="390"/>
      <c r="AF22" s="6"/>
      <c r="AG22" s="6"/>
      <c r="AH22" s="6"/>
    </row>
    <row r="23" spans="1:34" ht="25.5" customHeight="1" x14ac:dyDescent="0.25">
      <c r="A23" s="16"/>
      <c r="B23" s="8" t="s">
        <v>344</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8"/>
      <c r="AG23" s="8"/>
      <c r="AH23" s="8"/>
    </row>
    <row r="24" spans="1:34" ht="28.5" customHeight="1" x14ac:dyDescent="0.25">
      <c r="A24" s="16"/>
      <c r="B24" s="140" t="s">
        <v>90</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6"/>
      <c r="AG24" s="16"/>
      <c r="AH24" s="16"/>
    </row>
    <row r="25" spans="1:34" ht="12" customHeight="1" x14ac:dyDescent="0.25">
      <c r="A25" s="16"/>
      <c r="B25" s="18"/>
      <c r="C25" s="18"/>
      <c r="D25" s="18"/>
      <c r="E25" s="18"/>
      <c r="F25" s="18"/>
      <c r="G25" s="18"/>
      <c r="H25" s="18"/>
      <c r="I25" s="18"/>
      <c r="J25" s="18"/>
      <c r="K25" s="18"/>
      <c r="L25" s="18"/>
      <c r="M25" s="140" t="s">
        <v>81</v>
      </c>
      <c r="N25" s="141"/>
      <c r="O25" s="141"/>
      <c r="P25" s="141"/>
      <c r="Q25" s="141"/>
      <c r="R25" s="141"/>
      <c r="S25" s="141"/>
      <c r="T25" s="18"/>
      <c r="U25" s="18"/>
      <c r="V25" s="18"/>
      <c r="W25" s="18"/>
      <c r="X25" s="18"/>
      <c r="Y25" s="18"/>
      <c r="Z25" s="18"/>
      <c r="AA25" s="18"/>
      <c r="AB25" s="18"/>
      <c r="AC25" s="18"/>
      <c r="AD25" s="18"/>
      <c r="AE25" s="140" t="s">
        <v>81</v>
      </c>
      <c r="AF25" s="141"/>
      <c r="AG25" s="141"/>
      <c r="AH25" s="16"/>
    </row>
    <row r="26" spans="1:34" ht="27.75" customHeight="1" x14ac:dyDescent="0.25">
      <c r="A26" s="8"/>
      <c r="B26" s="150"/>
      <c r="C26" s="151"/>
      <c r="D26" s="151"/>
      <c r="E26" s="144" t="s">
        <v>73</v>
      </c>
      <c r="F26" s="145"/>
      <c r="G26" s="145"/>
      <c r="H26" s="145"/>
      <c r="I26" s="145"/>
      <c r="J26" s="145"/>
      <c r="K26" s="145"/>
      <c r="L26" s="146"/>
      <c r="M26" s="18"/>
      <c r="N26" s="142">
        <f>AE36</f>
        <v>0</v>
      </c>
      <c r="O26" s="147"/>
      <c r="P26" s="147"/>
      <c r="Q26" s="147"/>
      <c r="R26" s="143"/>
      <c r="S26" s="19"/>
      <c r="T26" s="19"/>
      <c r="U26" s="19"/>
      <c r="V26" s="10"/>
      <c r="W26" s="144" t="s">
        <v>80</v>
      </c>
      <c r="X26" s="145"/>
      <c r="Y26" s="145"/>
      <c r="Z26" s="145"/>
      <c r="AA26" s="145"/>
      <c r="AB26" s="145"/>
      <c r="AC26" s="146"/>
      <c r="AD26" s="18"/>
      <c r="AE26" s="142">
        <f>AE150</f>
        <v>0</v>
      </c>
      <c r="AF26" s="143"/>
      <c r="AG26" s="16"/>
      <c r="AH26" s="16"/>
    </row>
    <row r="27" spans="1:34" ht="9.75" customHeight="1" x14ac:dyDescent="0.25">
      <c r="A27" s="8"/>
      <c r="B27" s="9"/>
      <c r="C27" s="9"/>
      <c r="D27" s="9"/>
      <c r="E27" s="18"/>
      <c r="F27" s="18"/>
      <c r="G27" s="18"/>
      <c r="H27" s="18"/>
      <c r="I27" s="18"/>
      <c r="J27" s="18"/>
      <c r="K27" s="18"/>
      <c r="L27" s="18"/>
      <c r="M27" s="18"/>
      <c r="N27" s="18"/>
      <c r="O27" s="18"/>
      <c r="P27" s="18"/>
      <c r="Q27" s="18"/>
      <c r="R27" s="18"/>
      <c r="S27" s="18"/>
      <c r="T27" s="18"/>
      <c r="U27" s="18"/>
      <c r="V27" s="9"/>
      <c r="W27" s="18"/>
      <c r="X27" s="18"/>
      <c r="Y27" s="18"/>
      <c r="Z27" s="18"/>
      <c r="AA27" s="18"/>
      <c r="AB27" s="18"/>
      <c r="AC27" s="18"/>
      <c r="AD27" s="18"/>
      <c r="AE27" s="18"/>
      <c r="AF27" s="16"/>
      <c r="AG27" s="16"/>
      <c r="AH27" s="16"/>
    </row>
    <row r="28" spans="1:34" ht="28.5" customHeight="1" x14ac:dyDescent="0.25">
      <c r="A28" s="8"/>
      <c r="B28" s="150"/>
      <c r="C28" s="151"/>
      <c r="D28" s="151"/>
      <c r="E28" s="144" t="s">
        <v>74</v>
      </c>
      <c r="F28" s="145"/>
      <c r="G28" s="145"/>
      <c r="H28" s="145"/>
      <c r="I28" s="145"/>
      <c r="J28" s="145"/>
      <c r="K28" s="145"/>
      <c r="L28" s="146"/>
      <c r="M28" s="18"/>
      <c r="N28" s="142">
        <f>AE123</f>
        <v>0</v>
      </c>
      <c r="O28" s="147"/>
      <c r="P28" s="147"/>
      <c r="Q28" s="147"/>
      <c r="R28" s="143"/>
      <c r="S28" s="19"/>
      <c r="T28" s="19"/>
      <c r="U28" s="19"/>
      <c r="V28" s="10"/>
      <c r="W28" s="144" t="s">
        <v>77</v>
      </c>
      <c r="X28" s="145"/>
      <c r="Y28" s="145"/>
      <c r="Z28" s="145"/>
      <c r="AA28" s="145"/>
      <c r="AB28" s="145"/>
      <c r="AC28" s="146"/>
      <c r="AD28" s="18"/>
      <c r="AE28" s="142">
        <f>AE162</f>
        <v>0</v>
      </c>
      <c r="AF28" s="143"/>
      <c r="AG28" s="16"/>
      <c r="AH28" s="16"/>
    </row>
    <row r="29" spans="1:34" ht="10.5" customHeight="1" x14ac:dyDescent="0.25">
      <c r="A29" s="8"/>
      <c r="B29" s="9"/>
      <c r="C29" s="9"/>
      <c r="D29" s="9"/>
      <c r="E29" s="18"/>
      <c r="F29" s="18"/>
      <c r="G29" s="18"/>
      <c r="H29" s="18"/>
      <c r="I29" s="18"/>
      <c r="J29" s="18"/>
      <c r="K29" s="18"/>
      <c r="L29" s="18"/>
      <c r="M29" s="18"/>
      <c r="N29" s="18"/>
      <c r="O29" s="18"/>
      <c r="P29" s="18"/>
      <c r="Q29" s="18"/>
      <c r="R29" s="18"/>
      <c r="S29" s="18"/>
      <c r="T29" s="18"/>
      <c r="U29" s="18"/>
      <c r="V29" s="9"/>
      <c r="W29" s="18"/>
      <c r="X29" s="18"/>
      <c r="Y29" s="18"/>
      <c r="Z29" s="18"/>
      <c r="AA29" s="18"/>
      <c r="AB29" s="18"/>
      <c r="AC29" s="18"/>
      <c r="AD29" s="18"/>
      <c r="AE29" s="18"/>
      <c r="AF29" s="16"/>
      <c r="AG29" s="16"/>
      <c r="AH29" s="16"/>
    </row>
    <row r="30" spans="1:34" ht="28.5" customHeight="1" x14ac:dyDescent="0.25">
      <c r="A30" s="8"/>
      <c r="B30" s="150"/>
      <c r="C30" s="152"/>
      <c r="D30" s="152"/>
      <c r="E30" s="144" t="s">
        <v>75</v>
      </c>
      <c r="F30" s="145"/>
      <c r="G30" s="145"/>
      <c r="H30" s="145"/>
      <c r="I30" s="145"/>
      <c r="J30" s="145"/>
      <c r="K30" s="145"/>
      <c r="L30" s="146"/>
      <c r="M30" s="18"/>
      <c r="N30" s="142">
        <f>AE134</f>
        <v>0</v>
      </c>
      <c r="O30" s="147"/>
      <c r="P30" s="147"/>
      <c r="Q30" s="147"/>
      <c r="R30" s="143"/>
      <c r="S30" s="19"/>
      <c r="T30" s="19"/>
      <c r="U30" s="19"/>
      <c r="V30" s="10"/>
      <c r="W30" s="144" t="s">
        <v>78</v>
      </c>
      <c r="X30" s="145"/>
      <c r="Y30" s="145"/>
      <c r="Z30" s="145"/>
      <c r="AA30" s="145"/>
      <c r="AB30" s="145"/>
      <c r="AC30" s="146"/>
      <c r="AD30" s="18"/>
      <c r="AE30" s="142">
        <f>AE177</f>
        <v>0</v>
      </c>
      <c r="AF30" s="143"/>
      <c r="AG30" s="16"/>
      <c r="AH30" s="16"/>
    </row>
    <row r="31" spans="1:34" ht="12" customHeight="1" x14ac:dyDescent="0.25">
      <c r="A31" s="8"/>
      <c r="B31" s="9"/>
      <c r="C31" s="9"/>
      <c r="D31" s="9"/>
      <c r="E31" s="18"/>
      <c r="F31" s="18"/>
      <c r="G31" s="18"/>
      <c r="H31" s="18"/>
      <c r="I31" s="18"/>
      <c r="J31" s="18"/>
      <c r="K31" s="18"/>
      <c r="L31" s="18"/>
      <c r="M31" s="18"/>
      <c r="N31" s="18"/>
      <c r="O31" s="18"/>
      <c r="P31" s="18"/>
      <c r="Q31" s="18"/>
      <c r="R31" s="18"/>
      <c r="S31" s="18"/>
      <c r="T31" s="18"/>
      <c r="U31" s="18"/>
      <c r="V31" s="9"/>
      <c r="W31" s="18"/>
      <c r="X31" s="18"/>
      <c r="Y31" s="18"/>
      <c r="Z31" s="18"/>
      <c r="AA31" s="18"/>
      <c r="AB31" s="18"/>
      <c r="AC31" s="18"/>
      <c r="AD31" s="18"/>
      <c r="AE31" s="18"/>
      <c r="AF31" s="16"/>
      <c r="AG31" s="16"/>
      <c r="AH31" s="16"/>
    </row>
    <row r="32" spans="1:34" ht="27" customHeight="1" x14ac:dyDescent="0.25">
      <c r="A32" s="8"/>
      <c r="B32" s="150"/>
      <c r="C32" s="151"/>
      <c r="D32" s="151"/>
      <c r="E32" s="144" t="s">
        <v>76</v>
      </c>
      <c r="F32" s="145"/>
      <c r="G32" s="145"/>
      <c r="H32" s="145"/>
      <c r="I32" s="145"/>
      <c r="J32" s="145"/>
      <c r="K32" s="145"/>
      <c r="L32" s="146"/>
      <c r="M32" s="18"/>
      <c r="N32" s="142">
        <f>AE144</f>
        <v>0</v>
      </c>
      <c r="O32" s="147"/>
      <c r="P32" s="147"/>
      <c r="Q32" s="147"/>
      <c r="R32" s="143"/>
      <c r="S32" s="19"/>
      <c r="T32" s="19"/>
      <c r="U32" s="19"/>
      <c r="V32" s="10"/>
      <c r="W32" s="144" t="s">
        <v>79</v>
      </c>
      <c r="X32" s="145"/>
      <c r="Y32" s="145"/>
      <c r="Z32" s="145"/>
      <c r="AA32" s="145"/>
      <c r="AB32" s="145"/>
      <c r="AC32" s="146"/>
      <c r="AD32" s="18"/>
      <c r="AE32" s="142">
        <f>AE181</f>
        <v>0</v>
      </c>
      <c r="AF32" s="143"/>
      <c r="AG32" s="16"/>
      <c r="AH32" s="16"/>
    </row>
    <row r="33" spans="1:42" ht="13.5" customHeight="1" x14ac:dyDescent="0.25">
      <c r="A33" s="16"/>
      <c r="B33" s="18"/>
      <c r="C33" s="18"/>
      <c r="D33" s="18"/>
      <c r="E33" s="18"/>
      <c r="F33" s="18"/>
      <c r="G33" s="18"/>
      <c r="H33" s="18"/>
      <c r="I33" s="18"/>
      <c r="J33" s="18"/>
      <c r="K33" s="18"/>
      <c r="L33" s="18"/>
      <c r="M33" s="18"/>
      <c r="N33" s="18"/>
      <c r="O33" s="18"/>
      <c r="P33" s="18"/>
      <c r="Q33" s="18"/>
      <c r="R33" s="18"/>
      <c r="S33" s="18"/>
      <c r="T33" s="18"/>
      <c r="U33" s="18"/>
      <c r="V33" s="18"/>
      <c r="W33" s="148"/>
      <c r="X33" s="149"/>
      <c r="Y33" s="149"/>
      <c r="Z33" s="149"/>
      <c r="AA33" s="149"/>
      <c r="AB33" s="149"/>
      <c r="AC33" s="149"/>
      <c r="AD33" s="18"/>
      <c r="AE33" s="18"/>
      <c r="AF33" s="16"/>
      <c r="AG33" s="16"/>
      <c r="AH33" s="16"/>
    </row>
    <row r="34" spans="1:42"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42" ht="22.7" customHeight="1" thickBot="1" x14ac:dyDescent="0.3">
      <c r="A35" s="371" t="s">
        <v>89</v>
      </c>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row>
    <row r="36" spans="1:42" ht="27" customHeight="1" thickBot="1" x14ac:dyDescent="0.3">
      <c r="A36" s="12"/>
      <c r="B36" s="373" t="s">
        <v>17</v>
      </c>
      <c r="C36" s="374"/>
      <c r="D36" s="374"/>
      <c r="E36" s="374"/>
      <c r="F36" s="374"/>
      <c r="G36" s="374"/>
      <c r="H36" s="374"/>
      <c r="I36" s="374"/>
      <c r="J36" s="374"/>
      <c r="K36" s="374"/>
      <c r="L36" s="374"/>
      <c r="M36" s="374"/>
      <c r="N36" s="374"/>
      <c r="O36" s="374"/>
      <c r="P36" s="374"/>
      <c r="Q36" s="374"/>
      <c r="R36" s="374"/>
      <c r="S36" s="374"/>
      <c r="T36" s="374"/>
      <c r="U36" s="374"/>
      <c r="V36" s="374"/>
      <c r="W36" s="374"/>
      <c r="X36" s="375"/>
      <c r="Y36" s="383" t="s">
        <v>82</v>
      </c>
      <c r="Z36" s="289"/>
      <c r="AA36" s="289"/>
      <c r="AB36" s="289"/>
      <c r="AC36" s="289"/>
      <c r="AD36" s="21"/>
      <c r="AE36" s="249">
        <v>0</v>
      </c>
      <c r="AF36" s="250"/>
      <c r="AG36" s="7"/>
      <c r="AH36" s="295" t="s">
        <v>343</v>
      </c>
      <c r="AI36" s="296"/>
      <c r="AJ36" s="297"/>
      <c r="AP36" s="86"/>
    </row>
    <row r="37" spans="1:42" ht="38.1" customHeight="1" x14ac:dyDescent="0.25">
      <c r="A37" s="12"/>
      <c r="B37" s="376" t="s">
        <v>249</v>
      </c>
      <c r="C37" s="377"/>
      <c r="D37" s="377"/>
      <c r="E37" s="378"/>
      <c r="F37" s="127" t="s">
        <v>19</v>
      </c>
      <c r="G37" s="128"/>
      <c r="H37" s="128"/>
      <c r="I37" s="128"/>
      <c r="J37" s="128"/>
      <c r="K37" s="128"/>
      <c r="L37" s="128"/>
      <c r="M37" s="128"/>
      <c r="N37" s="129"/>
      <c r="O37" s="127" t="s">
        <v>283</v>
      </c>
      <c r="P37" s="254"/>
      <c r="Q37" s="254"/>
      <c r="R37" s="254"/>
      <c r="S37" s="254"/>
      <c r="T37" s="254"/>
      <c r="U37" s="254"/>
      <c r="V37" s="254"/>
      <c r="W37" s="254"/>
      <c r="X37" s="255"/>
      <c r="Y37" s="256" t="s">
        <v>282</v>
      </c>
      <c r="Z37" s="257"/>
      <c r="AA37" s="257"/>
      <c r="AB37" s="257"/>
      <c r="AC37" s="257"/>
      <c r="AD37" s="258"/>
      <c r="AE37" s="379" t="s">
        <v>20</v>
      </c>
      <c r="AF37" s="380"/>
      <c r="AG37" s="381"/>
      <c r="AH37" s="380"/>
      <c r="AI37" s="380"/>
      <c r="AJ37" s="380"/>
      <c r="AK37" s="381"/>
      <c r="AL37" s="382"/>
      <c r="AM37" s="7"/>
      <c r="AN37" s="7"/>
    </row>
    <row r="38" spans="1:42" ht="18" customHeight="1" x14ac:dyDescent="0.25">
      <c r="A38" s="4"/>
      <c r="B38" s="216"/>
      <c r="C38" s="121"/>
      <c r="D38" s="121"/>
      <c r="E38" s="217"/>
      <c r="F38" s="227" t="s">
        <v>94</v>
      </c>
      <c r="G38" s="228"/>
      <c r="H38" s="228"/>
      <c r="I38" s="228"/>
      <c r="J38" s="228"/>
      <c r="K38" s="228"/>
      <c r="L38" s="228"/>
      <c r="M38" s="228"/>
      <c r="N38" s="229"/>
      <c r="O38" s="216" t="s">
        <v>284</v>
      </c>
      <c r="P38" s="121"/>
      <c r="Q38" s="121"/>
      <c r="R38" s="121"/>
      <c r="S38" s="121"/>
      <c r="T38" s="121"/>
      <c r="U38" s="121"/>
      <c r="V38" s="121"/>
      <c r="W38" s="121"/>
      <c r="X38" s="217"/>
      <c r="Y38" s="237"/>
      <c r="Z38" s="238"/>
      <c r="AA38" s="238"/>
      <c r="AB38" s="238"/>
      <c r="AC38" s="238"/>
      <c r="AD38" s="366"/>
      <c r="AE38" s="227" t="s">
        <v>97</v>
      </c>
      <c r="AF38" s="228"/>
      <c r="AG38" s="228"/>
      <c r="AH38" s="228"/>
      <c r="AI38" s="228"/>
      <c r="AJ38" s="228"/>
      <c r="AK38" s="228"/>
      <c r="AL38" s="229"/>
      <c r="AM38" s="4"/>
      <c r="AN38" s="4"/>
    </row>
    <row r="39" spans="1:42" ht="16.5" customHeight="1" x14ac:dyDescent="0.25">
      <c r="A39" s="6"/>
      <c r="B39" s="230"/>
      <c r="C39" s="210"/>
      <c r="D39" s="210"/>
      <c r="E39" s="231"/>
      <c r="F39" s="275" t="s">
        <v>21</v>
      </c>
      <c r="G39" s="276"/>
      <c r="H39" s="276"/>
      <c r="I39" s="276"/>
      <c r="J39" s="276"/>
      <c r="K39" s="276"/>
      <c r="L39" s="276"/>
      <c r="M39" s="276"/>
      <c r="N39" s="277"/>
      <c r="O39" s="279"/>
      <c r="P39" s="214"/>
      <c r="Q39" s="214"/>
      <c r="R39" s="214"/>
      <c r="S39" s="214"/>
      <c r="T39" s="214"/>
      <c r="U39" s="214"/>
      <c r="V39" s="214"/>
      <c r="W39" s="214"/>
      <c r="X39" s="280"/>
      <c r="Y39" s="106"/>
      <c r="Z39" s="104"/>
      <c r="AA39" s="104"/>
      <c r="AB39" s="104"/>
      <c r="AC39" s="104"/>
      <c r="AD39" s="105"/>
      <c r="AE39" s="274"/>
      <c r="AF39" s="233"/>
      <c r="AG39" s="233"/>
      <c r="AH39" s="233"/>
      <c r="AI39" s="233"/>
      <c r="AJ39" s="233"/>
      <c r="AK39" s="233"/>
      <c r="AL39" s="234"/>
      <c r="AM39" s="6"/>
      <c r="AN39" s="6"/>
    </row>
    <row r="40" spans="1:42" ht="18" customHeight="1" x14ac:dyDescent="0.25">
      <c r="A40" s="4"/>
      <c r="B40" s="235" t="s">
        <v>93</v>
      </c>
      <c r="C40" s="233"/>
      <c r="D40" s="233"/>
      <c r="E40" s="234"/>
      <c r="F40" s="227" t="s">
        <v>95</v>
      </c>
      <c r="G40" s="228"/>
      <c r="H40" s="228"/>
      <c r="I40" s="228"/>
      <c r="J40" s="228"/>
      <c r="K40" s="228"/>
      <c r="L40" s="228"/>
      <c r="M40" s="228"/>
      <c r="N40" s="229"/>
      <c r="O40" s="279"/>
      <c r="P40" s="214"/>
      <c r="Q40" s="214"/>
      <c r="R40" s="214"/>
      <c r="S40" s="214"/>
      <c r="T40" s="214"/>
      <c r="U40" s="214"/>
      <c r="V40" s="214"/>
      <c r="W40" s="214"/>
      <c r="X40" s="280"/>
      <c r="Y40" s="106"/>
      <c r="Z40" s="104"/>
      <c r="AA40" s="104"/>
      <c r="AB40" s="104"/>
      <c r="AC40" s="104"/>
      <c r="AD40" s="105"/>
      <c r="AE40" s="274"/>
      <c r="AF40" s="233"/>
      <c r="AG40" s="233"/>
      <c r="AH40" s="233"/>
      <c r="AI40" s="233"/>
      <c r="AJ40" s="233"/>
      <c r="AK40" s="233"/>
      <c r="AL40" s="234"/>
      <c r="AM40" s="4"/>
      <c r="AN40" s="4"/>
    </row>
    <row r="41" spans="1:42" ht="16.5" customHeight="1" x14ac:dyDescent="0.25">
      <c r="A41" s="6"/>
      <c r="B41" s="300" t="s">
        <v>22</v>
      </c>
      <c r="C41" s="301"/>
      <c r="D41" s="301"/>
      <c r="E41" s="302"/>
      <c r="F41" s="384" t="s">
        <v>23</v>
      </c>
      <c r="G41" s="385"/>
      <c r="H41" s="385"/>
      <c r="I41" s="385"/>
      <c r="J41" s="385"/>
      <c r="K41" s="385"/>
      <c r="L41" s="385"/>
      <c r="M41" s="385"/>
      <c r="N41" s="386"/>
      <c r="O41" s="279"/>
      <c r="P41" s="214"/>
      <c r="Q41" s="214"/>
      <c r="R41" s="214"/>
      <c r="S41" s="214"/>
      <c r="T41" s="214"/>
      <c r="U41" s="214"/>
      <c r="V41" s="214"/>
      <c r="W41" s="214"/>
      <c r="X41" s="280"/>
      <c r="Y41" s="106"/>
      <c r="Z41" s="104"/>
      <c r="AA41" s="104"/>
      <c r="AB41" s="104"/>
      <c r="AC41" s="104"/>
      <c r="AD41" s="105"/>
      <c r="AE41" s="274"/>
      <c r="AF41" s="233"/>
      <c r="AG41" s="233"/>
      <c r="AH41" s="233"/>
      <c r="AI41" s="233"/>
      <c r="AJ41" s="233"/>
      <c r="AK41" s="233"/>
      <c r="AL41" s="234"/>
      <c r="AM41" s="6"/>
      <c r="AN41" s="6"/>
    </row>
    <row r="42" spans="1:42" ht="16.5" customHeight="1" x14ac:dyDescent="0.25">
      <c r="A42" s="6"/>
      <c r="B42" s="300" t="s">
        <v>24</v>
      </c>
      <c r="C42" s="301"/>
      <c r="D42" s="301"/>
      <c r="E42" s="302"/>
      <c r="F42" s="275" t="s">
        <v>25</v>
      </c>
      <c r="G42" s="276"/>
      <c r="H42" s="276"/>
      <c r="I42" s="276"/>
      <c r="J42" s="276"/>
      <c r="K42" s="276"/>
      <c r="L42" s="276"/>
      <c r="M42" s="276"/>
      <c r="N42" s="277"/>
      <c r="O42" s="122"/>
      <c r="P42" s="123"/>
      <c r="Q42" s="123"/>
      <c r="R42" s="123"/>
      <c r="S42" s="123"/>
      <c r="T42" s="123"/>
      <c r="U42" s="123"/>
      <c r="V42" s="123"/>
      <c r="W42" s="123"/>
      <c r="X42" s="236"/>
      <c r="Y42" s="106"/>
      <c r="Z42" s="104"/>
      <c r="AA42" s="104"/>
      <c r="AB42" s="104"/>
      <c r="AC42" s="104"/>
      <c r="AD42" s="105"/>
      <c r="AE42" s="274"/>
      <c r="AF42" s="233"/>
      <c r="AG42" s="233"/>
      <c r="AH42" s="233"/>
      <c r="AI42" s="233"/>
      <c r="AJ42" s="233"/>
      <c r="AK42" s="233"/>
      <c r="AL42" s="234"/>
      <c r="AM42" s="6"/>
      <c r="AN42" s="6"/>
    </row>
    <row r="43" spans="1:42" ht="18" customHeight="1" x14ac:dyDescent="0.25">
      <c r="A43" s="4"/>
      <c r="B43" s="279"/>
      <c r="C43" s="214"/>
      <c r="D43" s="214"/>
      <c r="E43" s="280"/>
      <c r="F43" s="227" t="s">
        <v>96</v>
      </c>
      <c r="G43" s="228"/>
      <c r="H43" s="228"/>
      <c r="I43" s="228"/>
      <c r="J43" s="228"/>
      <c r="K43" s="228"/>
      <c r="L43" s="228"/>
      <c r="M43" s="228"/>
      <c r="N43" s="229"/>
      <c r="O43" s="387" t="s">
        <v>285</v>
      </c>
      <c r="P43" s="228"/>
      <c r="Q43" s="228"/>
      <c r="R43" s="228"/>
      <c r="S43" s="228"/>
      <c r="T43" s="228"/>
      <c r="U43" s="228"/>
      <c r="V43" s="228"/>
      <c r="W43" s="228"/>
      <c r="X43" s="229"/>
      <c r="Y43" s="106"/>
      <c r="Z43" s="104"/>
      <c r="AA43" s="104"/>
      <c r="AB43" s="104"/>
      <c r="AC43" s="104"/>
      <c r="AD43" s="105"/>
      <c r="AE43" s="274"/>
      <c r="AF43" s="233"/>
      <c r="AG43" s="233"/>
      <c r="AH43" s="233"/>
      <c r="AI43" s="233"/>
      <c r="AJ43" s="233"/>
      <c r="AK43" s="233"/>
      <c r="AL43" s="234"/>
      <c r="AM43" s="4"/>
      <c r="AN43" s="4"/>
    </row>
    <row r="44" spans="1:42" ht="30" customHeight="1" x14ac:dyDescent="0.25">
      <c r="A44" s="6"/>
      <c r="B44" s="368"/>
      <c r="C44" s="369"/>
      <c r="D44" s="369"/>
      <c r="E44" s="370"/>
      <c r="F44" s="275" t="s">
        <v>26</v>
      </c>
      <c r="G44" s="276"/>
      <c r="H44" s="276"/>
      <c r="I44" s="276"/>
      <c r="J44" s="276"/>
      <c r="K44" s="276"/>
      <c r="L44" s="276"/>
      <c r="M44" s="276"/>
      <c r="N44" s="277"/>
      <c r="O44" s="116"/>
      <c r="P44" s="111"/>
      <c r="Q44" s="111"/>
      <c r="R44" s="111"/>
      <c r="S44" s="111"/>
      <c r="T44" s="111"/>
      <c r="U44" s="111"/>
      <c r="V44" s="111"/>
      <c r="W44" s="111"/>
      <c r="X44" s="112"/>
      <c r="Y44" s="107"/>
      <c r="Z44" s="108"/>
      <c r="AA44" s="108"/>
      <c r="AB44" s="108"/>
      <c r="AC44" s="108"/>
      <c r="AD44" s="109"/>
      <c r="AE44" s="116"/>
      <c r="AF44" s="111"/>
      <c r="AG44" s="111"/>
      <c r="AH44" s="111"/>
      <c r="AI44" s="111"/>
      <c r="AJ44" s="111"/>
      <c r="AK44" s="111"/>
      <c r="AL44" s="112"/>
      <c r="AM44" s="6"/>
      <c r="AN44" s="6"/>
    </row>
    <row r="45" spans="1:42" ht="85.5" customHeight="1" x14ac:dyDescent="0.25">
      <c r="A45" s="7"/>
      <c r="B45" s="278"/>
      <c r="C45" s="228"/>
      <c r="D45" s="228"/>
      <c r="E45" s="229"/>
      <c r="F45" s="117"/>
      <c r="G45" s="118"/>
      <c r="H45" s="118"/>
      <c r="I45" s="118"/>
      <c r="J45" s="118"/>
      <c r="K45" s="118"/>
      <c r="L45" s="118"/>
      <c r="M45" s="118"/>
      <c r="N45" s="119"/>
      <c r="O45" s="117" t="s">
        <v>286</v>
      </c>
      <c r="P45" s="118"/>
      <c r="Q45" s="118"/>
      <c r="R45" s="118"/>
      <c r="S45" s="118"/>
      <c r="T45" s="118"/>
      <c r="U45" s="118"/>
      <c r="V45" s="118"/>
      <c r="W45" s="118"/>
      <c r="X45" s="119"/>
      <c r="Y45" s="237"/>
      <c r="Z45" s="238"/>
      <c r="AA45" s="238"/>
      <c r="AB45" s="238"/>
      <c r="AC45" s="238"/>
      <c r="AD45" s="366"/>
      <c r="AE45" s="227" t="s">
        <v>99</v>
      </c>
      <c r="AF45" s="228"/>
      <c r="AG45" s="228"/>
      <c r="AH45" s="228"/>
      <c r="AI45" s="228"/>
      <c r="AJ45" s="228"/>
      <c r="AK45" s="228"/>
      <c r="AL45" s="229"/>
      <c r="AM45" s="7"/>
    </row>
    <row r="46" spans="1:42" ht="45" customHeight="1" x14ac:dyDescent="0.25">
      <c r="A46" s="7"/>
      <c r="B46" s="274"/>
      <c r="C46" s="233"/>
      <c r="D46" s="233"/>
      <c r="E46" s="234"/>
      <c r="F46" s="164" t="s">
        <v>98</v>
      </c>
      <c r="G46" s="118"/>
      <c r="H46" s="118"/>
      <c r="I46" s="118"/>
      <c r="J46" s="118"/>
      <c r="K46" s="118"/>
      <c r="L46" s="118"/>
      <c r="M46" s="118"/>
      <c r="N46" s="119"/>
      <c r="O46" s="117" t="s">
        <v>287</v>
      </c>
      <c r="P46" s="118"/>
      <c r="Q46" s="118"/>
      <c r="R46" s="118"/>
      <c r="S46" s="118"/>
      <c r="T46" s="118"/>
      <c r="U46" s="118"/>
      <c r="V46" s="118"/>
      <c r="W46" s="118"/>
      <c r="X46" s="119"/>
      <c r="Y46" s="106"/>
      <c r="Z46" s="104"/>
      <c r="AA46" s="104"/>
      <c r="AB46" s="104"/>
      <c r="AC46" s="104"/>
      <c r="AD46" s="105"/>
      <c r="AE46" s="274"/>
      <c r="AF46" s="233"/>
      <c r="AG46" s="233"/>
      <c r="AH46" s="233"/>
      <c r="AI46" s="233"/>
      <c r="AJ46" s="233"/>
      <c r="AK46" s="233"/>
      <c r="AL46" s="234"/>
      <c r="AM46" s="7"/>
    </row>
    <row r="47" spans="1:42" ht="87.75" customHeight="1" x14ac:dyDescent="0.25">
      <c r="A47" s="7"/>
      <c r="B47" s="116"/>
      <c r="C47" s="111"/>
      <c r="D47" s="111"/>
      <c r="E47" s="112"/>
      <c r="F47" s="291" t="s">
        <v>289</v>
      </c>
      <c r="G47" s="114"/>
      <c r="H47" s="114"/>
      <c r="I47" s="114"/>
      <c r="J47" s="114"/>
      <c r="K47" s="114"/>
      <c r="L47" s="114"/>
      <c r="M47" s="114"/>
      <c r="N47" s="115"/>
      <c r="O47" s="117" t="s">
        <v>290</v>
      </c>
      <c r="P47" s="118"/>
      <c r="Q47" s="118"/>
      <c r="R47" s="118"/>
      <c r="S47" s="118"/>
      <c r="T47" s="118"/>
      <c r="U47" s="118"/>
      <c r="V47" s="118"/>
      <c r="W47" s="118"/>
      <c r="X47" s="119"/>
      <c r="Y47" s="107"/>
      <c r="Z47" s="108"/>
      <c r="AA47" s="108"/>
      <c r="AB47" s="108"/>
      <c r="AC47" s="108"/>
      <c r="AD47" s="109"/>
      <c r="AE47" s="116"/>
      <c r="AF47" s="111"/>
      <c r="AG47" s="111"/>
      <c r="AH47" s="111"/>
      <c r="AI47" s="111"/>
      <c r="AJ47" s="111"/>
      <c r="AK47" s="111"/>
      <c r="AL47" s="112"/>
      <c r="AM47" s="7"/>
    </row>
    <row r="48" spans="1:42" ht="20.100000000000001" customHeight="1" x14ac:dyDescent="0.25">
      <c r="A48" s="6"/>
      <c r="B48" s="367"/>
      <c r="C48" s="346"/>
      <c r="D48" s="346"/>
      <c r="E48" s="347"/>
      <c r="F48" s="227" t="s">
        <v>100</v>
      </c>
      <c r="G48" s="228"/>
      <c r="H48" s="228"/>
      <c r="I48" s="228"/>
      <c r="J48" s="228"/>
      <c r="K48" s="228"/>
      <c r="L48" s="228"/>
      <c r="M48" s="228"/>
      <c r="N48" s="229"/>
      <c r="O48" s="278" t="s">
        <v>291</v>
      </c>
      <c r="P48" s="228"/>
      <c r="Q48" s="228"/>
      <c r="R48" s="228"/>
      <c r="S48" s="228"/>
      <c r="T48" s="228"/>
      <c r="U48" s="228"/>
      <c r="V48" s="228"/>
      <c r="W48" s="228"/>
      <c r="X48" s="229"/>
      <c r="Y48" s="237"/>
      <c r="Z48" s="238"/>
      <c r="AA48" s="238"/>
      <c r="AB48" s="238"/>
      <c r="AC48" s="238"/>
      <c r="AD48" s="366"/>
      <c r="AE48" s="227" t="s">
        <v>106</v>
      </c>
      <c r="AF48" s="228"/>
      <c r="AG48" s="228"/>
      <c r="AH48" s="228"/>
      <c r="AI48" s="228"/>
      <c r="AJ48" s="228"/>
      <c r="AK48" s="228"/>
      <c r="AL48" s="229"/>
      <c r="AM48" s="6"/>
    </row>
    <row r="49" spans="1:39" ht="18" customHeight="1" x14ac:dyDescent="0.25">
      <c r="A49" s="6"/>
      <c r="B49" s="230"/>
      <c r="C49" s="210"/>
      <c r="D49" s="210"/>
      <c r="E49" s="231"/>
      <c r="F49" s="274"/>
      <c r="G49" s="233"/>
      <c r="H49" s="233"/>
      <c r="I49" s="233"/>
      <c r="J49" s="233"/>
      <c r="K49" s="233"/>
      <c r="L49" s="233"/>
      <c r="M49" s="233"/>
      <c r="N49" s="234"/>
      <c r="O49" s="274"/>
      <c r="P49" s="233"/>
      <c r="Q49" s="233"/>
      <c r="R49" s="233"/>
      <c r="S49" s="233"/>
      <c r="T49" s="233"/>
      <c r="U49" s="233"/>
      <c r="V49" s="233"/>
      <c r="W49" s="233"/>
      <c r="X49" s="234"/>
      <c r="Y49" s="106"/>
      <c r="Z49" s="104"/>
      <c r="AA49" s="104"/>
      <c r="AB49" s="104"/>
      <c r="AC49" s="104"/>
      <c r="AD49" s="105"/>
      <c r="AE49" s="232" t="s">
        <v>107</v>
      </c>
      <c r="AF49" s="233"/>
      <c r="AG49" s="233"/>
      <c r="AH49" s="233"/>
      <c r="AI49" s="233"/>
      <c r="AJ49" s="233"/>
      <c r="AK49" s="233"/>
      <c r="AL49" s="234"/>
      <c r="AM49" s="6"/>
    </row>
    <row r="50" spans="1:39" ht="8.25" customHeight="1" x14ac:dyDescent="0.25">
      <c r="A50" s="6"/>
      <c r="B50" s="230"/>
      <c r="C50" s="210"/>
      <c r="D50" s="210"/>
      <c r="E50" s="231"/>
      <c r="F50" s="116"/>
      <c r="G50" s="111"/>
      <c r="H50" s="111"/>
      <c r="I50" s="111"/>
      <c r="J50" s="111"/>
      <c r="K50" s="111"/>
      <c r="L50" s="111"/>
      <c r="M50" s="111"/>
      <c r="N50" s="112"/>
      <c r="O50" s="116"/>
      <c r="P50" s="111"/>
      <c r="Q50" s="111"/>
      <c r="R50" s="111"/>
      <c r="S50" s="111"/>
      <c r="T50" s="111"/>
      <c r="U50" s="111"/>
      <c r="V50" s="111"/>
      <c r="W50" s="111"/>
      <c r="X50" s="112"/>
      <c r="Y50" s="106"/>
      <c r="Z50" s="104"/>
      <c r="AA50" s="104"/>
      <c r="AB50" s="104"/>
      <c r="AC50" s="104"/>
      <c r="AD50" s="105"/>
      <c r="AE50" s="232" t="s">
        <v>108</v>
      </c>
      <c r="AF50" s="233"/>
      <c r="AG50" s="233"/>
      <c r="AH50" s="233"/>
      <c r="AI50" s="233"/>
      <c r="AJ50" s="233"/>
      <c r="AK50" s="233"/>
      <c r="AL50" s="234"/>
      <c r="AM50" s="6"/>
    </row>
    <row r="51" spans="1:39" ht="9" customHeight="1" x14ac:dyDescent="0.25">
      <c r="A51" s="6"/>
      <c r="B51" s="230"/>
      <c r="C51" s="210"/>
      <c r="D51" s="210"/>
      <c r="E51" s="231"/>
      <c r="F51" s="227" t="s">
        <v>101</v>
      </c>
      <c r="G51" s="228"/>
      <c r="H51" s="228"/>
      <c r="I51" s="228"/>
      <c r="J51" s="228"/>
      <c r="K51" s="228"/>
      <c r="L51" s="228"/>
      <c r="M51" s="228"/>
      <c r="N51" s="229"/>
      <c r="O51" s="278" t="s">
        <v>292</v>
      </c>
      <c r="P51" s="228"/>
      <c r="Q51" s="228"/>
      <c r="R51" s="228"/>
      <c r="S51" s="228"/>
      <c r="T51" s="228"/>
      <c r="U51" s="228"/>
      <c r="V51" s="228"/>
      <c r="W51" s="228"/>
      <c r="X51" s="229"/>
      <c r="Y51" s="106"/>
      <c r="Z51" s="104"/>
      <c r="AA51" s="104"/>
      <c r="AB51" s="104"/>
      <c r="AC51" s="104"/>
      <c r="AD51" s="105"/>
      <c r="AE51" s="274"/>
      <c r="AF51" s="233"/>
      <c r="AG51" s="233"/>
      <c r="AH51" s="233"/>
      <c r="AI51" s="233"/>
      <c r="AJ51" s="233"/>
      <c r="AK51" s="233"/>
      <c r="AL51" s="234"/>
      <c r="AM51" s="6"/>
    </row>
    <row r="52" spans="1:39" ht="17.25" customHeight="1" x14ac:dyDescent="0.25">
      <c r="A52" s="6"/>
      <c r="B52" s="230"/>
      <c r="C52" s="210"/>
      <c r="D52" s="210"/>
      <c r="E52" s="231"/>
      <c r="F52" s="274"/>
      <c r="G52" s="233"/>
      <c r="H52" s="233"/>
      <c r="I52" s="233"/>
      <c r="J52" s="233"/>
      <c r="K52" s="233"/>
      <c r="L52" s="233"/>
      <c r="M52" s="233"/>
      <c r="N52" s="234"/>
      <c r="O52" s="274"/>
      <c r="P52" s="233"/>
      <c r="Q52" s="233"/>
      <c r="R52" s="233"/>
      <c r="S52" s="233"/>
      <c r="T52" s="233"/>
      <c r="U52" s="233"/>
      <c r="V52" s="233"/>
      <c r="W52" s="233"/>
      <c r="X52" s="234"/>
      <c r="Y52" s="106"/>
      <c r="Z52" s="104"/>
      <c r="AA52" s="104"/>
      <c r="AB52" s="104"/>
      <c r="AC52" s="104"/>
      <c r="AD52" s="105"/>
      <c r="AE52" s="232" t="s">
        <v>109</v>
      </c>
      <c r="AF52" s="233"/>
      <c r="AG52" s="233"/>
      <c r="AH52" s="233"/>
      <c r="AI52" s="233"/>
      <c r="AJ52" s="233"/>
      <c r="AK52" s="233"/>
      <c r="AL52" s="234"/>
      <c r="AM52" s="6"/>
    </row>
    <row r="53" spans="1:39" ht="17.25" customHeight="1" x14ac:dyDescent="0.25">
      <c r="A53" s="6"/>
      <c r="B53" s="230"/>
      <c r="C53" s="210"/>
      <c r="D53" s="210"/>
      <c r="E53" s="231"/>
      <c r="F53" s="274"/>
      <c r="G53" s="233"/>
      <c r="H53" s="233"/>
      <c r="I53" s="233"/>
      <c r="J53" s="233"/>
      <c r="K53" s="233"/>
      <c r="L53" s="233"/>
      <c r="M53" s="233"/>
      <c r="N53" s="234"/>
      <c r="O53" s="274"/>
      <c r="P53" s="233"/>
      <c r="Q53" s="233"/>
      <c r="R53" s="233"/>
      <c r="S53" s="233"/>
      <c r="T53" s="233"/>
      <c r="U53" s="233"/>
      <c r="V53" s="233"/>
      <c r="W53" s="233"/>
      <c r="X53" s="234"/>
      <c r="Y53" s="106"/>
      <c r="Z53" s="104"/>
      <c r="AA53" s="104"/>
      <c r="AB53" s="104"/>
      <c r="AC53" s="104"/>
      <c r="AD53" s="105"/>
      <c r="AE53" s="232" t="s">
        <v>110</v>
      </c>
      <c r="AF53" s="233"/>
      <c r="AG53" s="233"/>
      <c r="AH53" s="233"/>
      <c r="AI53" s="233"/>
      <c r="AJ53" s="233"/>
      <c r="AK53" s="233"/>
      <c r="AL53" s="234"/>
      <c r="AM53" s="6"/>
    </row>
    <row r="54" spans="1:39" ht="17.100000000000001" customHeight="1" x14ac:dyDescent="0.25">
      <c r="A54" s="6"/>
      <c r="B54" s="279"/>
      <c r="C54" s="214"/>
      <c r="D54" s="214"/>
      <c r="E54" s="280"/>
      <c r="F54" s="116"/>
      <c r="G54" s="111"/>
      <c r="H54" s="111"/>
      <c r="I54" s="111"/>
      <c r="J54" s="111"/>
      <c r="K54" s="111"/>
      <c r="L54" s="111"/>
      <c r="M54" s="111"/>
      <c r="N54" s="112"/>
      <c r="O54" s="116"/>
      <c r="P54" s="111"/>
      <c r="Q54" s="111"/>
      <c r="R54" s="111"/>
      <c r="S54" s="111"/>
      <c r="T54" s="111"/>
      <c r="U54" s="111"/>
      <c r="V54" s="111"/>
      <c r="W54" s="111"/>
      <c r="X54" s="112"/>
      <c r="Y54" s="106"/>
      <c r="Z54" s="104"/>
      <c r="AA54" s="104"/>
      <c r="AB54" s="104"/>
      <c r="AC54" s="104"/>
      <c r="AD54" s="105"/>
      <c r="AE54" s="232" t="s">
        <v>111</v>
      </c>
      <c r="AF54" s="233"/>
      <c r="AG54" s="233"/>
      <c r="AH54" s="233"/>
      <c r="AI54" s="233"/>
      <c r="AJ54" s="233"/>
      <c r="AK54" s="233"/>
      <c r="AL54" s="234"/>
      <c r="AM54" s="6"/>
    </row>
    <row r="55" spans="1:39" ht="12" customHeight="1" x14ac:dyDescent="0.25">
      <c r="A55" s="6"/>
      <c r="B55" s="279"/>
      <c r="C55" s="214"/>
      <c r="D55" s="214"/>
      <c r="E55" s="280"/>
      <c r="F55" s="227" t="s">
        <v>102</v>
      </c>
      <c r="G55" s="228"/>
      <c r="H55" s="228"/>
      <c r="I55" s="228"/>
      <c r="J55" s="228"/>
      <c r="K55" s="228"/>
      <c r="L55" s="228"/>
      <c r="M55" s="228"/>
      <c r="N55" s="229"/>
      <c r="O55" s="278" t="s">
        <v>293</v>
      </c>
      <c r="P55" s="228"/>
      <c r="Q55" s="228"/>
      <c r="R55" s="228"/>
      <c r="S55" s="228"/>
      <c r="T55" s="228"/>
      <c r="U55" s="228"/>
      <c r="V55" s="228"/>
      <c r="W55" s="228"/>
      <c r="X55" s="229"/>
      <c r="Y55" s="106"/>
      <c r="Z55" s="104"/>
      <c r="AA55" s="104"/>
      <c r="AB55" s="104"/>
      <c r="AC55" s="104"/>
      <c r="AD55" s="105"/>
      <c r="AE55" s="274"/>
      <c r="AF55" s="233"/>
      <c r="AG55" s="233"/>
      <c r="AH55" s="233"/>
      <c r="AI55" s="233"/>
      <c r="AJ55" s="233"/>
      <c r="AK55" s="233"/>
      <c r="AL55" s="234"/>
      <c r="AM55" s="6"/>
    </row>
    <row r="56" spans="1:39" ht="16.5" customHeight="1" x14ac:dyDescent="0.25">
      <c r="A56" s="6"/>
      <c r="B56" s="230"/>
      <c r="C56" s="210"/>
      <c r="D56" s="210"/>
      <c r="E56" s="231"/>
      <c r="F56" s="274"/>
      <c r="G56" s="233"/>
      <c r="H56" s="233"/>
      <c r="I56" s="233"/>
      <c r="J56" s="233"/>
      <c r="K56" s="233"/>
      <c r="L56" s="233"/>
      <c r="M56" s="233"/>
      <c r="N56" s="234"/>
      <c r="O56" s="274"/>
      <c r="P56" s="233"/>
      <c r="Q56" s="233"/>
      <c r="R56" s="233"/>
      <c r="S56" s="233"/>
      <c r="T56" s="233"/>
      <c r="U56" s="233"/>
      <c r="V56" s="233"/>
      <c r="W56" s="233"/>
      <c r="X56" s="234"/>
      <c r="Y56" s="106"/>
      <c r="Z56" s="104"/>
      <c r="AA56" s="104"/>
      <c r="AB56" s="104"/>
      <c r="AC56" s="104"/>
      <c r="AD56" s="105"/>
      <c r="AE56" s="232" t="s">
        <v>112</v>
      </c>
      <c r="AF56" s="233"/>
      <c r="AG56" s="233"/>
      <c r="AH56" s="233"/>
      <c r="AI56" s="233"/>
      <c r="AJ56" s="233"/>
      <c r="AK56" s="233"/>
      <c r="AL56" s="234"/>
      <c r="AM56" s="6"/>
    </row>
    <row r="57" spans="1:39" ht="17.25" customHeight="1" x14ac:dyDescent="0.25">
      <c r="A57" s="6"/>
      <c r="B57" s="230"/>
      <c r="C57" s="210"/>
      <c r="D57" s="210"/>
      <c r="E57" s="231"/>
      <c r="F57" s="116"/>
      <c r="G57" s="111"/>
      <c r="H57" s="111"/>
      <c r="I57" s="111"/>
      <c r="J57" s="111"/>
      <c r="K57" s="111"/>
      <c r="L57" s="111"/>
      <c r="M57" s="111"/>
      <c r="N57" s="112"/>
      <c r="O57" s="116"/>
      <c r="P57" s="111"/>
      <c r="Q57" s="111"/>
      <c r="R57" s="111"/>
      <c r="S57" s="111"/>
      <c r="T57" s="111"/>
      <c r="U57" s="111"/>
      <c r="V57" s="111"/>
      <c r="W57" s="111"/>
      <c r="X57" s="112"/>
      <c r="Y57" s="106"/>
      <c r="Z57" s="104"/>
      <c r="AA57" s="104"/>
      <c r="AB57" s="104"/>
      <c r="AC57" s="104"/>
      <c r="AD57" s="105"/>
      <c r="AE57" s="232" t="s">
        <v>113</v>
      </c>
      <c r="AF57" s="233"/>
      <c r="AG57" s="233"/>
      <c r="AH57" s="233"/>
      <c r="AI57" s="233"/>
      <c r="AJ57" s="233"/>
      <c r="AK57" s="233"/>
      <c r="AL57" s="234"/>
      <c r="AM57" s="6"/>
    </row>
    <row r="58" spans="1:39" ht="43.35" customHeight="1" x14ac:dyDescent="0.25">
      <c r="A58" s="4"/>
      <c r="B58" s="235" t="s">
        <v>105</v>
      </c>
      <c r="C58" s="233"/>
      <c r="D58" s="233"/>
      <c r="E58" s="234"/>
      <c r="F58" s="164" t="s">
        <v>103</v>
      </c>
      <c r="G58" s="118"/>
      <c r="H58" s="118"/>
      <c r="I58" s="118"/>
      <c r="J58" s="118"/>
      <c r="K58" s="118"/>
      <c r="L58" s="118"/>
      <c r="M58" s="118"/>
      <c r="N58" s="119"/>
      <c r="O58" s="117" t="s">
        <v>294</v>
      </c>
      <c r="P58" s="118"/>
      <c r="Q58" s="118"/>
      <c r="R58" s="118"/>
      <c r="S58" s="118"/>
      <c r="T58" s="118"/>
      <c r="U58" s="118"/>
      <c r="V58" s="118"/>
      <c r="W58" s="118"/>
      <c r="X58" s="119"/>
      <c r="Y58" s="106"/>
      <c r="Z58" s="104"/>
      <c r="AA58" s="104"/>
      <c r="AB58" s="104"/>
      <c r="AC58" s="104"/>
      <c r="AD58" s="105"/>
      <c r="AE58" s="232" t="s">
        <v>114</v>
      </c>
      <c r="AF58" s="233"/>
      <c r="AG58" s="233"/>
      <c r="AH58" s="233"/>
      <c r="AI58" s="233"/>
      <c r="AJ58" s="233"/>
      <c r="AK58" s="233"/>
      <c r="AL58" s="234"/>
      <c r="AM58" s="7"/>
    </row>
    <row r="59" spans="1:39" ht="6.95" customHeight="1" x14ac:dyDescent="0.25">
      <c r="A59" s="6"/>
      <c r="B59" s="274"/>
      <c r="C59" s="233"/>
      <c r="D59" s="233"/>
      <c r="E59" s="234"/>
      <c r="F59" s="227" t="s">
        <v>104</v>
      </c>
      <c r="G59" s="228"/>
      <c r="H59" s="228"/>
      <c r="I59" s="228"/>
      <c r="J59" s="228"/>
      <c r="K59" s="228"/>
      <c r="L59" s="228"/>
      <c r="M59" s="228"/>
      <c r="N59" s="229"/>
      <c r="O59" s="278" t="s">
        <v>293</v>
      </c>
      <c r="P59" s="228"/>
      <c r="Q59" s="228"/>
      <c r="R59" s="228"/>
      <c r="S59" s="228"/>
      <c r="T59" s="228"/>
      <c r="U59" s="228"/>
      <c r="V59" s="228"/>
      <c r="W59" s="228"/>
      <c r="X59" s="229"/>
      <c r="Y59" s="106"/>
      <c r="Z59" s="104"/>
      <c r="AA59" s="104"/>
      <c r="AB59" s="104"/>
      <c r="AC59" s="104"/>
      <c r="AD59" s="105"/>
      <c r="AE59" s="274"/>
      <c r="AF59" s="233"/>
      <c r="AG59" s="233"/>
      <c r="AH59" s="233"/>
      <c r="AI59" s="233"/>
      <c r="AJ59" s="233"/>
      <c r="AK59" s="233"/>
      <c r="AL59" s="234"/>
      <c r="AM59" s="6"/>
    </row>
    <row r="60" spans="1:39" ht="17.25" customHeight="1" x14ac:dyDescent="0.25">
      <c r="A60" s="6"/>
      <c r="B60" s="230"/>
      <c r="C60" s="210"/>
      <c r="D60" s="210"/>
      <c r="E60" s="231"/>
      <c r="F60" s="274"/>
      <c r="G60" s="233"/>
      <c r="H60" s="233"/>
      <c r="I60" s="233"/>
      <c r="J60" s="233"/>
      <c r="K60" s="233"/>
      <c r="L60" s="233"/>
      <c r="M60" s="233"/>
      <c r="N60" s="234"/>
      <c r="O60" s="274"/>
      <c r="P60" s="233"/>
      <c r="Q60" s="233"/>
      <c r="R60" s="233"/>
      <c r="S60" s="233"/>
      <c r="T60" s="233"/>
      <c r="U60" s="233"/>
      <c r="V60" s="233"/>
      <c r="W60" s="233"/>
      <c r="X60" s="234"/>
      <c r="Y60" s="106"/>
      <c r="Z60" s="104"/>
      <c r="AA60" s="104"/>
      <c r="AB60" s="104"/>
      <c r="AC60" s="104"/>
      <c r="AD60" s="105"/>
      <c r="AE60" s="232" t="s">
        <v>115</v>
      </c>
      <c r="AF60" s="233"/>
      <c r="AG60" s="233"/>
      <c r="AH60" s="233"/>
      <c r="AI60" s="233"/>
      <c r="AJ60" s="233"/>
      <c r="AK60" s="233"/>
      <c r="AL60" s="234"/>
      <c r="AM60" s="6"/>
    </row>
    <row r="61" spans="1:39" ht="17.25" customHeight="1" x14ac:dyDescent="0.25">
      <c r="A61" s="6"/>
      <c r="B61" s="230"/>
      <c r="C61" s="210"/>
      <c r="D61" s="210"/>
      <c r="E61" s="231"/>
      <c r="F61" s="274"/>
      <c r="G61" s="233"/>
      <c r="H61" s="233"/>
      <c r="I61" s="233"/>
      <c r="J61" s="233"/>
      <c r="K61" s="233"/>
      <c r="L61" s="233"/>
      <c r="M61" s="233"/>
      <c r="N61" s="234"/>
      <c r="O61" s="274"/>
      <c r="P61" s="233"/>
      <c r="Q61" s="233"/>
      <c r="R61" s="233"/>
      <c r="S61" s="233"/>
      <c r="T61" s="233"/>
      <c r="U61" s="233"/>
      <c r="V61" s="233"/>
      <c r="W61" s="233"/>
      <c r="X61" s="234"/>
      <c r="Y61" s="106"/>
      <c r="Z61" s="104"/>
      <c r="AA61" s="104"/>
      <c r="AB61" s="104"/>
      <c r="AC61" s="104"/>
      <c r="AD61" s="105"/>
      <c r="AE61" s="232" t="s">
        <v>116</v>
      </c>
      <c r="AF61" s="233"/>
      <c r="AG61" s="233"/>
      <c r="AH61" s="233"/>
      <c r="AI61" s="233"/>
      <c r="AJ61" s="233"/>
      <c r="AK61" s="233"/>
      <c r="AL61" s="234"/>
      <c r="AM61" s="6"/>
    </row>
    <row r="62" spans="1:39" ht="8.25" customHeight="1" x14ac:dyDescent="0.25">
      <c r="A62" s="6"/>
      <c r="B62" s="279"/>
      <c r="C62" s="214"/>
      <c r="D62" s="214"/>
      <c r="E62" s="280"/>
      <c r="F62" s="116"/>
      <c r="G62" s="111"/>
      <c r="H62" s="111"/>
      <c r="I62" s="111"/>
      <c r="J62" s="111"/>
      <c r="K62" s="111"/>
      <c r="L62" s="111"/>
      <c r="M62" s="111"/>
      <c r="N62" s="112"/>
      <c r="O62" s="116"/>
      <c r="P62" s="111"/>
      <c r="Q62" s="111"/>
      <c r="R62" s="111"/>
      <c r="S62" s="111"/>
      <c r="T62" s="111"/>
      <c r="U62" s="111"/>
      <c r="V62" s="111"/>
      <c r="W62" s="111"/>
      <c r="X62" s="112"/>
      <c r="Y62" s="106"/>
      <c r="Z62" s="104"/>
      <c r="AA62" s="104"/>
      <c r="AB62" s="104"/>
      <c r="AC62" s="104"/>
      <c r="AD62" s="105"/>
      <c r="AE62" s="232" t="s">
        <v>117</v>
      </c>
      <c r="AF62" s="233"/>
      <c r="AG62" s="233"/>
      <c r="AH62" s="233"/>
      <c r="AI62" s="233"/>
      <c r="AJ62" s="233"/>
      <c r="AK62" s="233"/>
      <c r="AL62" s="234"/>
      <c r="AM62" s="6"/>
    </row>
    <row r="63" spans="1:39" ht="21" customHeight="1" x14ac:dyDescent="0.25">
      <c r="A63" s="6"/>
      <c r="B63" s="279"/>
      <c r="C63" s="214"/>
      <c r="D63" s="214"/>
      <c r="E63" s="280"/>
      <c r="F63" s="363" t="s">
        <v>341</v>
      </c>
      <c r="G63" s="357"/>
      <c r="H63" s="357"/>
      <c r="I63" s="357"/>
      <c r="J63" s="357"/>
      <c r="K63" s="357"/>
      <c r="L63" s="357"/>
      <c r="M63" s="357"/>
      <c r="N63" s="358"/>
      <c r="O63" s="278" t="s">
        <v>295</v>
      </c>
      <c r="P63" s="228"/>
      <c r="Q63" s="228"/>
      <c r="R63" s="228"/>
      <c r="S63" s="228"/>
      <c r="T63" s="228"/>
      <c r="U63" s="228"/>
      <c r="V63" s="228"/>
      <c r="W63" s="228"/>
      <c r="X63" s="229"/>
      <c r="Y63" s="106"/>
      <c r="Z63" s="104"/>
      <c r="AA63" s="104"/>
      <c r="AB63" s="104"/>
      <c r="AC63" s="104"/>
      <c r="AD63" s="105"/>
      <c r="AE63" s="274"/>
      <c r="AF63" s="233"/>
      <c r="AG63" s="233"/>
      <c r="AH63" s="233"/>
      <c r="AI63" s="233"/>
      <c r="AJ63" s="233"/>
      <c r="AK63" s="233"/>
      <c r="AL63" s="234"/>
      <c r="AM63" s="6"/>
    </row>
    <row r="64" spans="1:39" ht="17.25" customHeight="1" x14ac:dyDescent="0.25">
      <c r="A64" s="6"/>
      <c r="B64" s="230"/>
      <c r="C64" s="210"/>
      <c r="D64" s="210"/>
      <c r="E64" s="231"/>
      <c r="F64" s="325"/>
      <c r="G64" s="323"/>
      <c r="H64" s="323"/>
      <c r="I64" s="323"/>
      <c r="J64" s="323"/>
      <c r="K64" s="323"/>
      <c r="L64" s="323"/>
      <c r="M64" s="323"/>
      <c r="N64" s="324"/>
      <c r="O64" s="274"/>
      <c r="P64" s="233"/>
      <c r="Q64" s="233"/>
      <c r="R64" s="233"/>
      <c r="S64" s="233"/>
      <c r="T64" s="233"/>
      <c r="U64" s="233"/>
      <c r="V64" s="233"/>
      <c r="W64" s="233"/>
      <c r="X64" s="234"/>
      <c r="Y64" s="106"/>
      <c r="Z64" s="104"/>
      <c r="AA64" s="104"/>
      <c r="AB64" s="104"/>
      <c r="AC64" s="104"/>
      <c r="AD64" s="105"/>
      <c r="AE64" s="232" t="s">
        <v>118</v>
      </c>
      <c r="AF64" s="233"/>
      <c r="AG64" s="233"/>
      <c r="AH64" s="233"/>
      <c r="AI64" s="233"/>
      <c r="AJ64" s="233"/>
      <c r="AK64" s="233"/>
      <c r="AL64" s="234"/>
      <c r="AM64" s="6"/>
    </row>
    <row r="65" spans="1:39" ht="54.75" customHeight="1" x14ac:dyDescent="0.25">
      <c r="A65" s="4"/>
      <c r="B65" s="122"/>
      <c r="C65" s="123"/>
      <c r="D65" s="123"/>
      <c r="E65" s="236"/>
      <c r="F65" s="326"/>
      <c r="G65" s="327"/>
      <c r="H65" s="327"/>
      <c r="I65" s="327"/>
      <c r="J65" s="327"/>
      <c r="K65" s="327"/>
      <c r="L65" s="327"/>
      <c r="M65" s="327"/>
      <c r="N65" s="328"/>
      <c r="O65" s="116"/>
      <c r="P65" s="111"/>
      <c r="Q65" s="111"/>
      <c r="R65" s="111"/>
      <c r="S65" s="111"/>
      <c r="T65" s="111"/>
      <c r="U65" s="111"/>
      <c r="V65" s="111"/>
      <c r="W65" s="111"/>
      <c r="X65" s="112"/>
      <c r="Y65" s="107"/>
      <c r="Z65" s="108"/>
      <c r="AA65" s="108"/>
      <c r="AB65" s="108"/>
      <c r="AC65" s="108"/>
      <c r="AD65" s="109"/>
      <c r="AE65" s="110" t="s">
        <v>119</v>
      </c>
      <c r="AF65" s="111"/>
      <c r="AG65" s="111"/>
      <c r="AH65" s="111"/>
      <c r="AI65" s="111"/>
      <c r="AJ65" s="111"/>
      <c r="AK65" s="111"/>
      <c r="AL65" s="112"/>
      <c r="AM65" s="4"/>
    </row>
    <row r="66" spans="1:39" ht="48" customHeight="1" x14ac:dyDescent="0.25">
      <c r="A66" s="7"/>
      <c r="B66" s="278"/>
      <c r="C66" s="228"/>
      <c r="D66" s="228"/>
      <c r="E66" s="229"/>
      <c r="F66" s="321" t="s">
        <v>121</v>
      </c>
      <c r="G66" s="121"/>
      <c r="H66" s="121"/>
      <c r="I66" s="121"/>
      <c r="J66" s="121"/>
      <c r="K66" s="121"/>
      <c r="L66" s="121"/>
      <c r="M66" s="121"/>
      <c r="N66" s="217"/>
      <c r="O66" s="117" t="s">
        <v>296</v>
      </c>
      <c r="P66" s="118"/>
      <c r="Q66" s="118"/>
      <c r="R66" s="118"/>
      <c r="S66" s="118"/>
      <c r="T66" s="118"/>
      <c r="U66" s="118"/>
      <c r="V66" s="118"/>
      <c r="W66" s="118"/>
      <c r="X66" s="119"/>
      <c r="Y66" s="237"/>
      <c r="Z66" s="238"/>
      <c r="AA66" s="238"/>
      <c r="AB66" s="238"/>
      <c r="AC66" s="238"/>
      <c r="AD66" s="366"/>
      <c r="AE66" s="321" t="s">
        <v>106</v>
      </c>
      <c r="AF66" s="121"/>
      <c r="AG66" s="121"/>
      <c r="AH66" s="121"/>
      <c r="AI66" s="121"/>
      <c r="AJ66" s="121"/>
      <c r="AK66" s="121"/>
      <c r="AL66" s="217"/>
      <c r="AM66" s="7"/>
    </row>
    <row r="67" spans="1:39" ht="51.95" customHeight="1" x14ac:dyDescent="0.25">
      <c r="A67" s="7"/>
      <c r="B67" s="235" t="s">
        <v>120</v>
      </c>
      <c r="C67" s="233"/>
      <c r="D67" s="233"/>
      <c r="E67" s="234"/>
      <c r="F67" s="279"/>
      <c r="G67" s="214"/>
      <c r="H67" s="214"/>
      <c r="I67" s="214"/>
      <c r="J67" s="214"/>
      <c r="K67" s="214"/>
      <c r="L67" s="214"/>
      <c r="M67" s="214"/>
      <c r="N67" s="280"/>
      <c r="O67" s="387" t="s">
        <v>297</v>
      </c>
      <c r="P67" s="228"/>
      <c r="Q67" s="228"/>
      <c r="R67" s="228"/>
      <c r="S67" s="228"/>
      <c r="T67" s="228"/>
      <c r="U67" s="228"/>
      <c r="V67" s="228"/>
      <c r="W67" s="228"/>
      <c r="X67" s="229"/>
      <c r="Y67" s="106"/>
      <c r="Z67" s="104"/>
      <c r="AA67" s="104"/>
      <c r="AB67" s="104"/>
      <c r="AC67" s="104"/>
      <c r="AD67" s="105"/>
      <c r="AE67" s="232" t="s">
        <v>122</v>
      </c>
      <c r="AF67" s="233"/>
      <c r="AG67" s="233"/>
      <c r="AH67" s="233"/>
      <c r="AI67" s="233"/>
      <c r="AJ67" s="233"/>
      <c r="AK67" s="233"/>
      <c r="AL67" s="234"/>
      <c r="AM67" s="7"/>
    </row>
    <row r="68" spans="1:39" ht="25.7" customHeight="1" x14ac:dyDescent="0.25">
      <c r="A68" s="4"/>
      <c r="B68" s="122"/>
      <c r="C68" s="123"/>
      <c r="D68" s="123"/>
      <c r="E68" s="236"/>
      <c r="F68" s="122"/>
      <c r="G68" s="123"/>
      <c r="H68" s="123"/>
      <c r="I68" s="123"/>
      <c r="J68" s="123"/>
      <c r="K68" s="123"/>
      <c r="L68" s="123"/>
      <c r="M68" s="123"/>
      <c r="N68" s="236"/>
      <c r="O68" s="116"/>
      <c r="P68" s="111"/>
      <c r="Q68" s="111"/>
      <c r="R68" s="111"/>
      <c r="S68" s="111"/>
      <c r="T68" s="111"/>
      <c r="U68" s="111"/>
      <c r="V68" s="111"/>
      <c r="W68" s="111"/>
      <c r="X68" s="112"/>
      <c r="Y68" s="107"/>
      <c r="Z68" s="108"/>
      <c r="AA68" s="108"/>
      <c r="AB68" s="108"/>
      <c r="AC68" s="108"/>
      <c r="AD68" s="109"/>
      <c r="AE68" s="110" t="s">
        <v>109</v>
      </c>
      <c r="AF68" s="111"/>
      <c r="AG68" s="111"/>
      <c r="AH68" s="111"/>
      <c r="AI68" s="111"/>
      <c r="AJ68" s="111"/>
      <c r="AK68" s="111"/>
      <c r="AL68" s="112"/>
      <c r="AM68" s="4"/>
    </row>
    <row r="69" spans="1:39" ht="18" customHeight="1" x14ac:dyDescent="0.25">
      <c r="A69" s="6"/>
      <c r="B69" s="278"/>
      <c r="C69" s="228"/>
      <c r="D69" s="228"/>
      <c r="E69" s="229"/>
      <c r="F69" s="227" t="s">
        <v>123</v>
      </c>
      <c r="G69" s="228"/>
      <c r="H69" s="228"/>
      <c r="I69" s="228"/>
      <c r="J69" s="228"/>
      <c r="K69" s="228"/>
      <c r="L69" s="228"/>
      <c r="M69" s="228"/>
      <c r="N69" s="229"/>
      <c r="O69" s="278" t="s">
        <v>298</v>
      </c>
      <c r="P69" s="228"/>
      <c r="Q69" s="228"/>
      <c r="R69" s="228"/>
      <c r="S69" s="228"/>
      <c r="T69" s="228"/>
      <c r="U69" s="228"/>
      <c r="V69" s="228"/>
      <c r="W69" s="228"/>
      <c r="X69" s="229"/>
      <c r="Y69" s="237"/>
      <c r="Z69" s="238"/>
      <c r="AA69" s="238"/>
      <c r="AB69" s="238"/>
      <c r="AC69" s="238"/>
      <c r="AD69" s="238"/>
      <c r="AE69" s="227" t="s">
        <v>110</v>
      </c>
      <c r="AF69" s="228"/>
      <c r="AG69" s="228"/>
      <c r="AH69" s="228"/>
      <c r="AI69" s="228"/>
      <c r="AJ69" s="228"/>
      <c r="AK69" s="228"/>
      <c r="AL69" s="229"/>
      <c r="AM69" s="6"/>
    </row>
    <row r="70" spans="1:39" ht="27.95" customHeight="1" x14ac:dyDescent="0.25">
      <c r="A70" s="4"/>
      <c r="B70" s="274"/>
      <c r="C70" s="233"/>
      <c r="D70" s="233"/>
      <c r="E70" s="234"/>
      <c r="F70" s="275" t="s">
        <v>27</v>
      </c>
      <c r="G70" s="276"/>
      <c r="H70" s="276"/>
      <c r="I70" s="276"/>
      <c r="J70" s="276"/>
      <c r="K70" s="276"/>
      <c r="L70" s="276"/>
      <c r="M70" s="276"/>
      <c r="N70" s="277"/>
      <c r="O70" s="116"/>
      <c r="P70" s="111"/>
      <c r="Q70" s="111"/>
      <c r="R70" s="111"/>
      <c r="S70" s="111"/>
      <c r="T70" s="111"/>
      <c r="U70" s="111"/>
      <c r="V70" s="111"/>
      <c r="W70" s="111"/>
      <c r="X70" s="112"/>
      <c r="Y70" s="106"/>
      <c r="Z70" s="104"/>
      <c r="AA70" s="104"/>
      <c r="AB70" s="104"/>
      <c r="AC70" s="104"/>
      <c r="AD70" s="104"/>
      <c r="AE70" s="232" t="s">
        <v>111</v>
      </c>
      <c r="AF70" s="233"/>
      <c r="AG70" s="233"/>
      <c r="AH70" s="233"/>
      <c r="AI70" s="233"/>
      <c r="AJ70" s="233"/>
      <c r="AK70" s="233"/>
      <c r="AL70" s="234"/>
      <c r="AM70" s="4"/>
    </row>
    <row r="71" spans="1:39" ht="18.95" customHeight="1" x14ac:dyDescent="0.25">
      <c r="A71" s="6"/>
      <c r="B71" s="274"/>
      <c r="C71" s="233"/>
      <c r="D71" s="233"/>
      <c r="E71" s="234"/>
      <c r="F71" s="227" t="s">
        <v>124</v>
      </c>
      <c r="G71" s="228"/>
      <c r="H71" s="228"/>
      <c r="I71" s="228"/>
      <c r="J71" s="228"/>
      <c r="K71" s="228"/>
      <c r="L71" s="228"/>
      <c r="M71" s="228"/>
      <c r="N71" s="229"/>
      <c r="O71" s="278" t="s">
        <v>298</v>
      </c>
      <c r="P71" s="228"/>
      <c r="Q71" s="228"/>
      <c r="R71" s="228"/>
      <c r="S71" s="228"/>
      <c r="T71" s="228"/>
      <c r="U71" s="228"/>
      <c r="V71" s="228"/>
      <c r="W71" s="228"/>
      <c r="X71" s="229"/>
      <c r="Y71" s="106"/>
      <c r="Z71" s="104"/>
      <c r="AA71" s="104"/>
      <c r="AB71" s="104"/>
      <c r="AC71" s="104"/>
      <c r="AD71" s="104"/>
      <c r="AE71" s="232" t="s">
        <v>112</v>
      </c>
      <c r="AF71" s="233"/>
      <c r="AG71" s="233"/>
      <c r="AH71" s="233"/>
      <c r="AI71" s="233"/>
      <c r="AJ71" s="233"/>
      <c r="AK71" s="233"/>
      <c r="AL71" s="234"/>
      <c r="AM71" s="6"/>
    </row>
    <row r="72" spans="1:39" ht="33" customHeight="1" x14ac:dyDescent="0.25">
      <c r="A72" s="4"/>
      <c r="B72" s="274"/>
      <c r="C72" s="233"/>
      <c r="D72" s="233"/>
      <c r="E72" s="234"/>
      <c r="F72" s="116" t="s">
        <v>28</v>
      </c>
      <c r="G72" s="111"/>
      <c r="H72" s="111"/>
      <c r="I72" s="111"/>
      <c r="J72" s="111"/>
      <c r="K72" s="111"/>
      <c r="L72" s="111"/>
      <c r="M72" s="111"/>
      <c r="N72" s="112"/>
      <c r="O72" s="116"/>
      <c r="P72" s="111"/>
      <c r="Q72" s="111"/>
      <c r="R72" s="111"/>
      <c r="S72" s="111"/>
      <c r="T72" s="111"/>
      <c r="U72" s="111"/>
      <c r="V72" s="111"/>
      <c r="W72" s="111"/>
      <c r="X72" s="112"/>
      <c r="Y72" s="106"/>
      <c r="Z72" s="104"/>
      <c r="AA72" s="104"/>
      <c r="AB72" s="104"/>
      <c r="AC72" s="104"/>
      <c r="AD72" s="104"/>
      <c r="AE72" s="232" t="s">
        <v>127</v>
      </c>
      <c r="AF72" s="233"/>
      <c r="AG72" s="233"/>
      <c r="AH72" s="233"/>
      <c r="AI72" s="233"/>
      <c r="AJ72" s="233"/>
      <c r="AK72" s="233"/>
      <c r="AL72" s="234"/>
      <c r="AM72" s="4"/>
    </row>
    <row r="73" spans="1:39" ht="9.9499999999999993" customHeight="1" x14ac:dyDescent="0.25">
      <c r="A73" s="6"/>
      <c r="B73" s="274"/>
      <c r="C73" s="233"/>
      <c r="D73" s="233"/>
      <c r="E73" s="234"/>
      <c r="F73" s="367"/>
      <c r="G73" s="346"/>
      <c r="H73" s="346"/>
      <c r="I73" s="346"/>
      <c r="J73" s="346"/>
      <c r="K73" s="346"/>
      <c r="L73" s="346"/>
      <c r="M73" s="346"/>
      <c r="N73" s="347"/>
      <c r="O73" s="278" t="s">
        <v>299</v>
      </c>
      <c r="P73" s="351"/>
      <c r="Q73" s="351"/>
      <c r="R73" s="351"/>
      <c r="S73" s="351"/>
      <c r="T73" s="351"/>
      <c r="U73" s="351"/>
      <c r="V73" s="351"/>
      <c r="W73" s="351"/>
      <c r="X73" s="352"/>
      <c r="Y73" s="106"/>
      <c r="Z73" s="104"/>
      <c r="AA73" s="104"/>
      <c r="AB73" s="104"/>
      <c r="AC73" s="104"/>
      <c r="AD73" s="104"/>
      <c r="AE73" s="274"/>
      <c r="AF73" s="233"/>
      <c r="AG73" s="233"/>
      <c r="AH73" s="233"/>
      <c r="AI73" s="233"/>
      <c r="AJ73" s="233"/>
      <c r="AK73" s="233"/>
      <c r="AL73" s="234"/>
      <c r="AM73" s="6"/>
    </row>
    <row r="74" spans="1:39" ht="17.25" customHeight="1" x14ac:dyDescent="0.25">
      <c r="A74" s="6"/>
      <c r="B74" s="274"/>
      <c r="C74" s="233"/>
      <c r="D74" s="233"/>
      <c r="E74" s="234"/>
      <c r="F74" s="232" t="s">
        <v>125</v>
      </c>
      <c r="G74" s="233"/>
      <c r="H74" s="233"/>
      <c r="I74" s="233"/>
      <c r="J74" s="233"/>
      <c r="K74" s="233"/>
      <c r="L74" s="233"/>
      <c r="M74" s="233"/>
      <c r="N74" s="234"/>
      <c r="O74" s="436"/>
      <c r="P74" s="437"/>
      <c r="Q74" s="437"/>
      <c r="R74" s="437"/>
      <c r="S74" s="437"/>
      <c r="T74" s="437"/>
      <c r="U74" s="437"/>
      <c r="V74" s="437"/>
      <c r="W74" s="437"/>
      <c r="X74" s="438"/>
      <c r="Y74" s="106"/>
      <c r="Z74" s="104"/>
      <c r="AA74" s="104"/>
      <c r="AB74" s="104"/>
      <c r="AC74" s="104"/>
      <c r="AD74" s="104"/>
      <c r="AE74" s="232" t="s">
        <v>128</v>
      </c>
      <c r="AF74" s="233"/>
      <c r="AG74" s="233"/>
      <c r="AH74" s="233"/>
      <c r="AI74" s="233"/>
      <c r="AJ74" s="233"/>
      <c r="AK74" s="233"/>
      <c r="AL74" s="234"/>
      <c r="AM74" s="6"/>
    </row>
    <row r="75" spans="1:39" ht="20.100000000000001" customHeight="1" x14ac:dyDescent="0.25">
      <c r="A75" s="6"/>
      <c r="B75" s="274"/>
      <c r="C75" s="233"/>
      <c r="D75" s="233"/>
      <c r="E75" s="234"/>
      <c r="F75" s="275" t="s">
        <v>29</v>
      </c>
      <c r="G75" s="276"/>
      <c r="H75" s="276"/>
      <c r="I75" s="276"/>
      <c r="J75" s="276"/>
      <c r="K75" s="276"/>
      <c r="L75" s="276"/>
      <c r="M75" s="276"/>
      <c r="N75" s="277"/>
      <c r="O75" s="353"/>
      <c r="P75" s="354"/>
      <c r="Q75" s="354"/>
      <c r="R75" s="354"/>
      <c r="S75" s="354"/>
      <c r="T75" s="354"/>
      <c r="U75" s="354"/>
      <c r="V75" s="354"/>
      <c r="W75" s="354"/>
      <c r="X75" s="355"/>
      <c r="Y75" s="106"/>
      <c r="Z75" s="104"/>
      <c r="AA75" s="104"/>
      <c r="AB75" s="104"/>
      <c r="AC75" s="104"/>
      <c r="AD75" s="104"/>
      <c r="AE75" s="232" t="s">
        <v>115</v>
      </c>
      <c r="AF75" s="233"/>
      <c r="AG75" s="233"/>
      <c r="AH75" s="233"/>
      <c r="AI75" s="233"/>
      <c r="AJ75" s="233"/>
      <c r="AK75" s="233"/>
      <c r="AL75" s="234"/>
      <c r="AM75" s="6"/>
    </row>
    <row r="76" spans="1:39" ht="45" customHeight="1" x14ac:dyDescent="0.25">
      <c r="A76" s="7"/>
      <c r="B76" s="274"/>
      <c r="C76" s="233"/>
      <c r="D76" s="233"/>
      <c r="E76" s="234"/>
      <c r="F76" s="164" t="s">
        <v>126</v>
      </c>
      <c r="G76" s="118"/>
      <c r="H76" s="118"/>
      <c r="I76" s="118"/>
      <c r="J76" s="118"/>
      <c r="K76" s="118"/>
      <c r="L76" s="118"/>
      <c r="M76" s="118"/>
      <c r="N76" s="119"/>
      <c r="O76" s="117" t="s">
        <v>299</v>
      </c>
      <c r="P76" s="118"/>
      <c r="Q76" s="118"/>
      <c r="R76" s="118"/>
      <c r="S76" s="118"/>
      <c r="T76" s="118"/>
      <c r="U76" s="118"/>
      <c r="V76" s="118"/>
      <c r="W76" s="118"/>
      <c r="X76" s="119"/>
      <c r="Y76" s="106"/>
      <c r="Z76" s="104"/>
      <c r="AA76" s="104"/>
      <c r="AB76" s="104"/>
      <c r="AC76" s="104"/>
      <c r="AD76" s="104"/>
      <c r="AE76" s="232" t="s">
        <v>129</v>
      </c>
      <c r="AF76" s="233"/>
      <c r="AG76" s="233"/>
      <c r="AH76" s="233"/>
      <c r="AI76" s="233"/>
      <c r="AJ76" s="233"/>
      <c r="AK76" s="233"/>
      <c r="AL76" s="234"/>
      <c r="AM76" s="7"/>
    </row>
    <row r="77" spans="1:39" ht="18.95" customHeight="1" x14ac:dyDescent="0.25">
      <c r="A77" s="6"/>
      <c r="B77" s="274"/>
      <c r="C77" s="233"/>
      <c r="D77" s="233"/>
      <c r="E77" s="234"/>
      <c r="F77" s="363" t="s">
        <v>342</v>
      </c>
      <c r="G77" s="357"/>
      <c r="H77" s="357"/>
      <c r="I77" s="357"/>
      <c r="J77" s="357"/>
      <c r="K77" s="357"/>
      <c r="L77" s="357"/>
      <c r="M77" s="357"/>
      <c r="N77" s="358"/>
      <c r="O77" s="278" t="s">
        <v>300</v>
      </c>
      <c r="P77" s="228"/>
      <c r="Q77" s="228"/>
      <c r="R77" s="228"/>
      <c r="S77" s="228"/>
      <c r="T77" s="228"/>
      <c r="U77" s="228"/>
      <c r="V77" s="228"/>
      <c r="W77" s="228"/>
      <c r="X77" s="229"/>
      <c r="Y77" s="106"/>
      <c r="Z77" s="104"/>
      <c r="AA77" s="104"/>
      <c r="AB77" s="104"/>
      <c r="AC77" s="104"/>
      <c r="AD77" s="104"/>
      <c r="AE77" s="232" t="s">
        <v>118</v>
      </c>
      <c r="AF77" s="233"/>
      <c r="AG77" s="233"/>
      <c r="AH77" s="233"/>
      <c r="AI77" s="233"/>
      <c r="AJ77" s="233"/>
      <c r="AK77" s="233"/>
      <c r="AL77" s="234"/>
      <c r="AM77" s="6"/>
    </row>
    <row r="78" spans="1:39" ht="18" customHeight="1" x14ac:dyDescent="0.25">
      <c r="A78" s="6"/>
      <c r="B78" s="274"/>
      <c r="C78" s="233"/>
      <c r="D78" s="233"/>
      <c r="E78" s="234"/>
      <c r="F78" s="325"/>
      <c r="G78" s="323"/>
      <c r="H78" s="323"/>
      <c r="I78" s="323"/>
      <c r="J78" s="323"/>
      <c r="K78" s="323"/>
      <c r="L78" s="323"/>
      <c r="M78" s="323"/>
      <c r="N78" s="324"/>
      <c r="O78" s="274"/>
      <c r="P78" s="233"/>
      <c r="Q78" s="233"/>
      <c r="R78" s="233"/>
      <c r="S78" s="233"/>
      <c r="T78" s="233"/>
      <c r="U78" s="233"/>
      <c r="V78" s="233"/>
      <c r="W78" s="233"/>
      <c r="X78" s="234"/>
      <c r="Y78" s="106"/>
      <c r="Z78" s="104"/>
      <c r="AA78" s="104"/>
      <c r="AB78" s="104"/>
      <c r="AC78" s="104"/>
      <c r="AD78" s="104"/>
      <c r="AE78" s="232" t="s">
        <v>119</v>
      </c>
      <c r="AF78" s="233"/>
      <c r="AG78" s="233"/>
      <c r="AH78" s="233"/>
      <c r="AI78" s="233"/>
      <c r="AJ78" s="233"/>
      <c r="AK78" s="233"/>
      <c r="AL78" s="234"/>
      <c r="AM78" s="6"/>
    </row>
    <row r="79" spans="1:39" ht="52.5" customHeight="1" x14ac:dyDescent="0.25">
      <c r="A79" s="7"/>
      <c r="B79" s="274"/>
      <c r="C79" s="233"/>
      <c r="D79" s="233"/>
      <c r="E79" s="234"/>
      <c r="F79" s="326"/>
      <c r="G79" s="327"/>
      <c r="H79" s="327"/>
      <c r="I79" s="327"/>
      <c r="J79" s="327"/>
      <c r="K79" s="327"/>
      <c r="L79" s="327"/>
      <c r="M79" s="327"/>
      <c r="N79" s="328"/>
      <c r="O79" s="116"/>
      <c r="P79" s="111"/>
      <c r="Q79" s="111"/>
      <c r="R79" s="111"/>
      <c r="S79" s="111"/>
      <c r="T79" s="111"/>
      <c r="U79" s="111"/>
      <c r="V79" s="111"/>
      <c r="W79" s="111"/>
      <c r="X79" s="112"/>
      <c r="Y79" s="106"/>
      <c r="Z79" s="104"/>
      <c r="AA79" s="104"/>
      <c r="AB79" s="104"/>
      <c r="AC79" s="104"/>
      <c r="AD79" s="104"/>
      <c r="AE79" s="232" t="s">
        <v>130</v>
      </c>
      <c r="AF79" s="233"/>
      <c r="AG79" s="233"/>
      <c r="AH79" s="233"/>
      <c r="AI79" s="233"/>
      <c r="AJ79" s="233"/>
      <c r="AK79" s="233"/>
      <c r="AL79" s="234"/>
      <c r="AM79" s="7"/>
    </row>
    <row r="80" spans="1:39" ht="18" customHeight="1" x14ac:dyDescent="0.25">
      <c r="A80" s="6"/>
      <c r="B80" s="274"/>
      <c r="C80" s="233"/>
      <c r="D80" s="233"/>
      <c r="E80" s="234"/>
      <c r="F80" s="227" t="s">
        <v>301</v>
      </c>
      <c r="G80" s="228"/>
      <c r="H80" s="228"/>
      <c r="I80" s="228"/>
      <c r="J80" s="228"/>
      <c r="K80" s="228"/>
      <c r="L80" s="228"/>
      <c r="M80" s="228"/>
      <c r="N80" s="229"/>
      <c r="O80" s="278" t="s">
        <v>302</v>
      </c>
      <c r="P80" s="228"/>
      <c r="Q80" s="228"/>
      <c r="R80" s="228"/>
      <c r="S80" s="228"/>
      <c r="T80" s="228"/>
      <c r="U80" s="228"/>
      <c r="V80" s="228"/>
      <c r="W80" s="228"/>
      <c r="X80" s="229"/>
      <c r="Y80" s="106"/>
      <c r="Z80" s="104"/>
      <c r="AA80" s="104"/>
      <c r="AB80" s="104"/>
      <c r="AC80" s="104"/>
      <c r="AD80" s="104"/>
      <c r="AE80" s="230"/>
      <c r="AF80" s="210"/>
      <c r="AG80" s="210"/>
      <c r="AH80" s="210"/>
      <c r="AI80" s="210"/>
      <c r="AJ80" s="210"/>
      <c r="AK80" s="210"/>
      <c r="AL80" s="231"/>
      <c r="AM80" s="6"/>
    </row>
    <row r="81" spans="1:39" ht="16.5" customHeight="1" x14ac:dyDescent="0.25">
      <c r="A81" s="6"/>
      <c r="B81" s="274"/>
      <c r="C81" s="233"/>
      <c r="D81" s="233"/>
      <c r="E81" s="234"/>
      <c r="F81" s="274"/>
      <c r="G81" s="233"/>
      <c r="H81" s="233"/>
      <c r="I81" s="233"/>
      <c r="J81" s="233"/>
      <c r="K81" s="233"/>
      <c r="L81" s="233"/>
      <c r="M81" s="233"/>
      <c r="N81" s="234"/>
      <c r="O81" s="274"/>
      <c r="P81" s="233"/>
      <c r="Q81" s="233"/>
      <c r="R81" s="233"/>
      <c r="S81" s="233"/>
      <c r="T81" s="233"/>
      <c r="U81" s="233"/>
      <c r="V81" s="233"/>
      <c r="W81" s="233"/>
      <c r="X81" s="234"/>
      <c r="Y81" s="106"/>
      <c r="Z81" s="104"/>
      <c r="AA81" s="104"/>
      <c r="AB81" s="104"/>
      <c r="AC81" s="104"/>
      <c r="AD81" s="104"/>
      <c r="AE81" s="230"/>
      <c r="AF81" s="210"/>
      <c r="AG81" s="210"/>
      <c r="AH81" s="210"/>
      <c r="AI81" s="210"/>
      <c r="AJ81" s="210"/>
      <c r="AK81" s="210"/>
      <c r="AL81" s="231"/>
      <c r="AM81" s="6"/>
    </row>
    <row r="82" spans="1:39" ht="16.5" customHeight="1" x14ac:dyDescent="0.25">
      <c r="A82" s="6"/>
      <c r="B82" s="274"/>
      <c r="C82" s="233"/>
      <c r="D82" s="233"/>
      <c r="E82" s="234"/>
      <c r="F82" s="274"/>
      <c r="G82" s="233"/>
      <c r="H82" s="233"/>
      <c r="I82" s="233"/>
      <c r="J82" s="233"/>
      <c r="K82" s="233"/>
      <c r="L82" s="233"/>
      <c r="M82" s="233"/>
      <c r="N82" s="234"/>
      <c r="O82" s="274"/>
      <c r="P82" s="233"/>
      <c r="Q82" s="233"/>
      <c r="R82" s="233"/>
      <c r="S82" s="233"/>
      <c r="T82" s="233"/>
      <c r="U82" s="233"/>
      <c r="V82" s="233"/>
      <c r="W82" s="233"/>
      <c r="X82" s="234"/>
      <c r="Y82" s="106"/>
      <c r="Z82" s="104"/>
      <c r="AA82" s="104"/>
      <c r="AB82" s="104"/>
      <c r="AC82" s="104"/>
      <c r="AD82" s="104"/>
      <c r="AE82" s="230"/>
      <c r="AF82" s="210"/>
      <c r="AG82" s="210"/>
      <c r="AH82" s="210"/>
      <c r="AI82" s="210"/>
      <c r="AJ82" s="210"/>
      <c r="AK82" s="210"/>
      <c r="AL82" s="231"/>
      <c r="AM82" s="6"/>
    </row>
    <row r="83" spans="1:39" ht="16.5" customHeight="1" x14ac:dyDescent="0.25">
      <c r="A83" s="6"/>
      <c r="B83" s="274"/>
      <c r="C83" s="233"/>
      <c r="D83" s="233"/>
      <c r="E83" s="234"/>
      <c r="F83" s="274"/>
      <c r="G83" s="233"/>
      <c r="H83" s="233"/>
      <c r="I83" s="233"/>
      <c r="J83" s="233"/>
      <c r="K83" s="233"/>
      <c r="L83" s="233"/>
      <c r="M83" s="233"/>
      <c r="N83" s="234"/>
      <c r="O83" s="274"/>
      <c r="P83" s="233"/>
      <c r="Q83" s="233"/>
      <c r="R83" s="233"/>
      <c r="S83" s="233"/>
      <c r="T83" s="233"/>
      <c r="U83" s="233"/>
      <c r="V83" s="233"/>
      <c r="W83" s="233"/>
      <c r="X83" s="234"/>
      <c r="Y83" s="106"/>
      <c r="Z83" s="104"/>
      <c r="AA83" s="104"/>
      <c r="AB83" s="104"/>
      <c r="AC83" s="104"/>
      <c r="AD83" s="104"/>
      <c r="AE83" s="230"/>
      <c r="AF83" s="210"/>
      <c r="AG83" s="210"/>
      <c r="AH83" s="210"/>
      <c r="AI83" s="210"/>
      <c r="AJ83" s="210"/>
      <c r="AK83" s="210"/>
      <c r="AL83" s="231"/>
      <c r="AM83" s="6"/>
    </row>
    <row r="84" spans="1:39" ht="16.5" customHeight="1" x14ac:dyDescent="0.25">
      <c r="A84" s="6"/>
      <c r="B84" s="116"/>
      <c r="C84" s="111"/>
      <c r="D84" s="111"/>
      <c r="E84" s="112"/>
      <c r="F84" s="116"/>
      <c r="G84" s="111"/>
      <c r="H84" s="111"/>
      <c r="I84" s="111"/>
      <c r="J84" s="111"/>
      <c r="K84" s="111"/>
      <c r="L84" s="111"/>
      <c r="M84" s="111"/>
      <c r="N84" s="112"/>
      <c r="O84" s="116"/>
      <c r="P84" s="111"/>
      <c r="Q84" s="111"/>
      <c r="R84" s="111"/>
      <c r="S84" s="111"/>
      <c r="T84" s="111"/>
      <c r="U84" s="111"/>
      <c r="V84" s="111"/>
      <c r="W84" s="111"/>
      <c r="X84" s="112"/>
      <c r="Y84" s="107"/>
      <c r="Z84" s="108"/>
      <c r="AA84" s="108"/>
      <c r="AB84" s="108"/>
      <c r="AC84" s="108"/>
      <c r="AD84" s="108"/>
      <c r="AE84" s="368"/>
      <c r="AF84" s="369"/>
      <c r="AG84" s="369"/>
      <c r="AH84" s="369"/>
      <c r="AI84" s="369"/>
      <c r="AJ84" s="369"/>
      <c r="AK84" s="369"/>
      <c r="AL84" s="370"/>
      <c r="AM84" s="6"/>
    </row>
    <row r="85" spans="1:39" ht="18" customHeight="1" x14ac:dyDescent="0.25">
      <c r="A85" s="6"/>
      <c r="B85" s="120" t="s">
        <v>131</v>
      </c>
      <c r="C85" s="121"/>
      <c r="D85" s="121"/>
      <c r="E85" s="217"/>
      <c r="F85" s="227" t="s">
        <v>123</v>
      </c>
      <c r="G85" s="228"/>
      <c r="H85" s="228"/>
      <c r="I85" s="228"/>
      <c r="J85" s="228"/>
      <c r="K85" s="228"/>
      <c r="L85" s="228"/>
      <c r="M85" s="228"/>
      <c r="N85" s="229"/>
      <c r="O85" s="363" t="s">
        <v>303</v>
      </c>
      <c r="P85" s="357"/>
      <c r="Q85" s="357"/>
      <c r="R85" s="357"/>
      <c r="S85" s="357"/>
      <c r="T85" s="357"/>
      <c r="U85" s="357"/>
      <c r="V85" s="357"/>
      <c r="W85" s="357"/>
      <c r="X85" s="358"/>
      <c r="Y85" s="237"/>
      <c r="Z85" s="238"/>
      <c r="AA85" s="238"/>
      <c r="AB85" s="238"/>
      <c r="AC85" s="238"/>
      <c r="AD85" s="238"/>
      <c r="AE85" s="227" t="s">
        <v>106</v>
      </c>
      <c r="AF85" s="228"/>
      <c r="AG85" s="228"/>
      <c r="AH85" s="228"/>
      <c r="AI85" s="228"/>
      <c r="AJ85" s="228"/>
      <c r="AK85" s="228"/>
      <c r="AL85" s="229"/>
      <c r="AM85" s="6"/>
    </row>
    <row r="86" spans="1:39" ht="33" customHeight="1" x14ac:dyDescent="0.25">
      <c r="A86" s="4"/>
      <c r="B86" s="279"/>
      <c r="C86" s="214"/>
      <c r="D86" s="214"/>
      <c r="E86" s="280"/>
      <c r="F86" s="116" t="s">
        <v>30</v>
      </c>
      <c r="G86" s="111"/>
      <c r="H86" s="111"/>
      <c r="I86" s="111"/>
      <c r="J86" s="111"/>
      <c r="K86" s="111"/>
      <c r="L86" s="111"/>
      <c r="M86" s="111"/>
      <c r="N86" s="112"/>
      <c r="O86" s="325"/>
      <c r="P86" s="323"/>
      <c r="Q86" s="323"/>
      <c r="R86" s="323"/>
      <c r="S86" s="323"/>
      <c r="T86" s="323"/>
      <c r="U86" s="323"/>
      <c r="V86" s="323"/>
      <c r="W86" s="323"/>
      <c r="X86" s="324"/>
      <c r="Y86" s="106"/>
      <c r="Z86" s="104"/>
      <c r="AA86" s="104"/>
      <c r="AB86" s="104"/>
      <c r="AC86" s="104"/>
      <c r="AD86" s="104"/>
      <c r="AE86" s="232" t="s">
        <v>134</v>
      </c>
      <c r="AF86" s="233"/>
      <c r="AG86" s="233"/>
      <c r="AH86" s="233"/>
      <c r="AI86" s="233"/>
      <c r="AJ86" s="233"/>
      <c r="AK86" s="233"/>
      <c r="AL86" s="234"/>
      <c r="AM86" s="4"/>
    </row>
    <row r="87" spans="1:39" ht="45.95" customHeight="1" x14ac:dyDescent="0.25">
      <c r="A87" s="7"/>
      <c r="B87" s="279"/>
      <c r="C87" s="214"/>
      <c r="D87" s="214"/>
      <c r="E87" s="280"/>
      <c r="F87" s="164" t="s">
        <v>132</v>
      </c>
      <c r="G87" s="118"/>
      <c r="H87" s="118"/>
      <c r="I87" s="118"/>
      <c r="J87" s="118"/>
      <c r="K87" s="118"/>
      <c r="L87" s="118"/>
      <c r="M87" s="118"/>
      <c r="N87" s="119"/>
      <c r="O87" s="325"/>
      <c r="P87" s="323"/>
      <c r="Q87" s="323"/>
      <c r="R87" s="323"/>
      <c r="S87" s="323"/>
      <c r="T87" s="323"/>
      <c r="U87" s="323"/>
      <c r="V87" s="323"/>
      <c r="W87" s="323"/>
      <c r="X87" s="324"/>
      <c r="Y87" s="106"/>
      <c r="Z87" s="104"/>
      <c r="AA87" s="104"/>
      <c r="AB87" s="104"/>
      <c r="AC87" s="104"/>
      <c r="AD87" s="104"/>
      <c r="AE87" s="274"/>
      <c r="AF87" s="233"/>
      <c r="AG87" s="233"/>
      <c r="AH87" s="233"/>
      <c r="AI87" s="233"/>
      <c r="AJ87" s="233"/>
      <c r="AK87" s="233"/>
      <c r="AL87" s="234"/>
      <c r="AM87" s="7"/>
    </row>
    <row r="88" spans="1:39" ht="32.1" customHeight="1" x14ac:dyDescent="0.25">
      <c r="A88" s="4"/>
      <c r="B88" s="279"/>
      <c r="C88" s="214"/>
      <c r="D88" s="214"/>
      <c r="E88" s="280"/>
      <c r="F88" s="164" t="s">
        <v>133</v>
      </c>
      <c r="G88" s="118"/>
      <c r="H88" s="118"/>
      <c r="I88" s="118"/>
      <c r="J88" s="118"/>
      <c r="K88" s="118"/>
      <c r="L88" s="118"/>
      <c r="M88" s="118"/>
      <c r="N88" s="119"/>
      <c r="O88" s="325"/>
      <c r="P88" s="323"/>
      <c r="Q88" s="323"/>
      <c r="R88" s="323"/>
      <c r="S88" s="323"/>
      <c r="T88" s="323"/>
      <c r="U88" s="323"/>
      <c r="V88" s="323"/>
      <c r="W88" s="323"/>
      <c r="X88" s="324"/>
      <c r="Y88" s="106"/>
      <c r="Z88" s="104"/>
      <c r="AA88" s="104"/>
      <c r="AB88" s="104"/>
      <c r="AC88" s="104"/>
      <c r="AD88" s="104"/>
      <c r="AE88" s="274"/>
      <c r="AF88" s="233"/>
      <c r="AG88" s="233"/>
      <c r="AH88" s="233"/>
      <c r="AI88" s="233"/>
      <c r="AJ88" s="233"/>
      <c r="AK88" s="233"/>
      <c r="AL88" s="234"/>
      <c r="AM88" s="4"/>
    </row>
    <row r="89" spans="1:39" ht="32.1" customHeight="1" x14ac:dyDescent="0.25">
      <c r="A89" s="4"/>
      <c r="B89" s="279"/>
      <c r="C89" s="214"/>
      <c r="D89" s="214"/>
      <c r="E89" s="280"/>
      <c r="F89" s="164" t="s">
        <v>126</v>
      </c>
      <c r="G89" s="118"/>
      <c r="H89" s="118"/>
      <c r="I89" s="118"/>
      <c r="J89" s="118"/>
      <c r="K89" s="118"/>
      <c r="L89" s="118"/>
      <c r="M89" s="118"/>
      <c r="N89" s="119"/>
      <c r="O89" s="326"/>
      <c r="P89" s="327"/>
      <c r="Q89" s="327"/>
      <c r="R89" s="327"/>
      <c r="S89" s="327"/>
      <c r="T89" s="327"/>
      <c r="U89" s="327"/>
      <c r="V89" s="327"/>
      <c r="W89" s="327"/>
      <c r="X89" s="328"/>
      <c r="Y89" s="106"/>
      <c r="Z89" s="104"/>
      <c r="AA89" s="104"/>
      <c r="AB89" s="104"/>
      <c r="AC89" s="104"/>
      <c r="AD89" s="104"/>
      <c r="AE89" s="274"/>
      <c r="AF89" s="233"/>
      <c r="AG89" s="233"/>
      <c r="AH89" s="233"/>
      <c r="AI89" s="233"/>
      <c r="AJ89" s="233"/>
      <c r="AK89" s="233"/>
      <c r="AL89" s="234"/>
      <c r="AM89" s="4"/>
    </row>
    <row r="90" spans="1:39" ht="15" customHeight="1" x14ac:dyDescent="0.25">
      <c r="A90" s="6"/>
      <c r="B90" s="279"/>
      <c r="C90" s="214"/>
      <c r="D90" s="214"/>
      <c r="E90" s="280"/>
      <c r="F90" s="360" t="s">
        <v>288</v>
      </c>
      <c r="G90" s="357"/>
      <c r="H90" s="357"/>
      <c r="I90" s="357"/>
      <c r="J90" s="357"/>
      <c r="K90" s="357"/>
      <c r="L90" s="357"/>
      <c r="M90" s="357"/>
      <c r="N90" s="358"/>
      <c r="O90" s="216" t="s">
        <v>290</v>
      </c>
      <c r="P90" s="121"/>
      <c r="Q90" s="121"/>
      <c r="R90" s="121"/>
      <c r="S90" s="121"/>
      <c r="T90" s="121"/>
      <c r="U90" s="121"/>
      <c r="V90" s="121"/>
      <c r="W90" s="121"/>
      <c r="X90" s="217"/>
      <c r="Y90" s="106"/>
      <c r="Z90" s="104"/>
      <c r="AA90" s="104"/>
      <c r="AB90" s="104"/>
      <c r="AC90" s="104"/>
      <c r="AD90" s="104"/>
      <c r="AE90" s="274"/>
      <c r="AF90" s="233"/>
      <c r="AG90" s="233"/>
      <c r="AH90" s="233"/>
      <c r="AI90" s="233"/>
      <c r="AJ90" s="233"/>
      <c r="AK90" s="233"/>
      <c r="AL90" s="234"/>
      <c r="AM90" s="6"/>
    </row>
    <row r="91" spans="1:39" ht="45" customHeight="1" x14ac:dyDescent="0.25">
      <c r="A91" s="7"/>
      <c r="B91" s="279"/>
      <c r="C91" s="214"/>
      <c r="D91" s="214"/>
      <c r="E91" s="280"/>
      <c r="F91" s="325"/>
      <c r="G91" s="323"/>
      <c r="H91" s="323"/>
      <c r="I91" s="323"/>
      <c r="J91" s="323"/>
      <c r="K91" s="323"/>
      <c r="L91" s="323"/>
      <c r="M91" s="323"/>
      <c r="N91" s="324"/>
      <c r="O91" s="279"/>
      <c r="P91" s="214"/>
      <c r="Q91" s="214"/>
      <c r="R91" s="214"/>
      <c r="S91" s="214"/>
      <c r="T91" s="214"/>
      <c r="U91" s="214"/>
      <c r="V91" s="214"/>
      <c r="W91" s="214"/>
      <c r="X91" s="280"/>
      <c r="Y91" s="106"/>
      <c r="Z91" s="104"/>
      <c r="AA91" s="104"/>
      <c r="AB91" s="104"/>
      <c r="AC91" s="104"/>
      <c r="AD91" s="104"/>
      <c r="AE91" s="232" t="s">
        <v>135</v>
      </c>
      <c r="AF91" s="233"/>
      <c r="AG91" s="233"/>
      <c r="AH91" s="233"/>
      <c r="AI91" s="233"/>
      <c r="AJ91" s="233"/>
      <c r="AK91" s="233"/>
      <c r="AL91" s="234"/>
      <c r="AM91" s="7"/>
    </row>
    <row r="92" spans="1:39" ht="19.5" customHeight="1" x14ac:dyDescent="0.25">
      <c r="A92" s="6"/>
      <c r="B92" s="279"/>
      <c r="C92" s="214"/>
      <c r="D92" s="214"/>
      <c r="E92" s="280"/>
      <c r="F92" s="325"/>
      <c r="G92" s="323"/>
      <c r="H92" s="323"/>
      <c r="I92" s="323"/>
      <c r="J92" s="323"/>
      <c r="K92" s="323"/>
      <c r="L92" s="323"/>
      <c r="M92" s="323"/>
      <c r="N92" s="324"/>
      <c r="O92" s="279"/>
      <c r="P92" s="214"/>
      <c r="Q92" s="214"/>
      <c r="R92" s="214"/>
      <c r="S92" s="214"/>
      <c r="T92" s="214"/>
      <c r="U92" s="214"/>
      <c r="V92" s="214"/>
      <c r="W92" s="214"/>
      <c r="X92" s="280"/>
      <c r="Y92" s="106"/>
      <c r="Z92" s="104"/>
      <c r="AA92" s="104"/>
      <c r="AB92" s="104"/>
      <c r="AC92" s="104"/>
      <c r="AD92" s="104"/>
      <c r="AE92" s="384" t="s">
        <v>31</v>
      </c>
      <c r="AF92" s="385"/>
      <c r="AG92" s="385"/>
      <c r="AH92" s="385"/>
      <c r="AI92" s="385"/>
      <c r="AJ92" s="385"/>
      <c r="AK92" s="385"/>
      <c r="AL92" s="386"/>
      <c r="AM92" s="6"/>
    </row>
    <row r="93" spans="1:39" ht="18" customHeight="1" x14ac:dyDescent="0.25">
      <c r="A93" s="6"/>
      <c r="B93" s="279"/>
      <c r="C93" s="214"/>
      <c r="D93" s="214"/>
      <c r="E93" s="280"/>
      <c r="F93" s="325"/>
      <c r="G93" s="323"/>
      <c r="H93" s="323"/>
      <c r="I93" s="323"/>
      <c r="J93" s="323"/>
      <c r="K93" s="323"/>
      <c r="L93" s="323"/>
      <c r="M93" s="323"/>
      <c r="N93" s="324"/>
      <c r="O93" s="279"/>
      <c r="P93" s="214"/>
      <c r="Q93" s="214"/>
      <c r="R93" s="214"/>
      <c r="S93" s="214"/>
      <c r="T93" s="214"/>
      <c r="U93" s="214"/>
      <c r="V93" s="214"/>
      <c r="W93" s="214"/>
      <c r="X93" s="280"/>
      <c r="Y93" s="106"/>
      <c r="Z93" s="104"/>
      <c r="AA93" s="104"/>
      <c r="AB93" s="104"/>
      <c r="AC93" s="104"/>
      <c r="AD93" s="104"/>
      <c r="AE93" s="232" t="s">
        <v>118</v>
      </c>
      <c r="AF93" s="233"/>
      <c r="AG93" s="233"/>
      <c r="AH93" s="233"/>
      <c r="AI93" s="233"/>
      <c r="AJ93" s="233"/>
      <c r="AK93" s="233"/>
      <c r="AL93" s="234"/>
      <c r="AM93" s="6"/>
    </row>
    <row r="94" spans="1:39" ht="45.95" customHeight="1" x14ac:dyDescent="0.25">
      <c r="A94" s="7"/>
      <c r="B94" s="122"/>
      <c r="C94" s="123"/>
      <c r="D94" s="123"/>
      <c r="E94" s="236"/>
      <c r="F94" s="326"/>
      <c r="G94" s="327"/>
      <c r="H94" s="327"/>
      <c r="I94" s="327"/>
      <c r="J94" s="327"/>
      <c r="K94" s="327"/>
      <c r="L94" s="327"/>
      <c r="M94" s="327"/>
      <c r="N94" s="328"/>
      <c r="O94" s="122"/>
      <c r="P94" s="123"/>
      <c r="Q94" s="123"/>
      <c r="R94" s="123"/>
      <c r="S94" s="123"/>
      <c r="T94" s="123"/>
      <c r="U94" s="123"/>
      <c r="V94" s="123"/>
      <c r="W94" s="123"/>
      <c r="X94" s="236"/>
      <c r="Y94" s="107"/>
      <c r="Z94" s="108"/>
      <c r="AA94" s="108"/>
      <c r="AB94" s="108"/>
      <c r="AC94" s="108"/>
      <c r="AD94" s="108"/>
      <c r="AE94" s="110" t="s">
        <v>136</v>
      </c>
      <c r="AF94" s="111"/>
      <c r="AG94" s="111"/>
      <c r="AH94" s="111"/>
      <c r="AI94" s="111"/>
      <c r="AJ94" s="111"/>
      <c r="AK94" s="111"/>
      <c r="AL94" s="112"/>
      <c r="AM94" s="7"/>
    </row>
    <row r="95" spans="1:39" ht="45.95" customHeight="1" x14ac:dyDescent="0.25">
      <c r="A95" s="7"/>
      <c r="B95" s="278"/>
      <c r="C95" s="228"/>
      <c r="D95" s="228"/>
      <c r="E95" s="229"/>
      <c r="F95" s="291" t="s">
        <v>288</v>
      </c>
      <c r="G95" s="114"/>
      <c r="H95" s="114"/>
      <c r="I95" s="114"/>
      <c r="J95" s="114"/>
      <c r="K95" s="114"/>
      <c r="L95" s="114"/>
      <c r="M95" s="114"/>
      <c r="N95" s="115"/>
      <c r="O95" s="117" t="s">
        <v>304</v>
      </c>
      <c r="P95" s="118"/>
      <c r="Q95" s="118"/>
      <c r="R95" s="118"/>
      <c r="S95" s="118"/>
      <c r="T95" s="118"/>
      <c r="U95" s="118"/>
      <c r="V95" s="118"/>
      <c r="W95" s="118"/>
      <c r="X95" s="119"/>
      <c r="Y95" s="237"/>
      <c r="Z95" s="238"/>
      <c r="AA95" s="238"/>
      <c r="AB95" s="238"/>
      <c r="AC95" s="238"/>
      <c r="AD95" s="238"/>
      <c r="AE95" s="251" t="s">
        <v>137</v>
      </c>
      <c r="AF95" s="188"/>
      <c r="AG95" s="188"/>
      <c r="AH95" s="188"/>
      <c r="AI95" s="188"/>
      <c r="AJ95" s="188"/>
      <c r="AK95" s="188"/>
      <c r="AL95" s="252"/>
      <c r="AM95" s="7"/>
    </row>
    <row r="96" spans="1:39" ht="57.95" customHeight="1" x14ac:dyDescent="0.25">
      <c r="A96" s="7"/>
      <c r="B96" s="274"/>
      <c r="C96" s="233"/>
      <c r="D96" s="233"/>
      <c r="E96" s="234"/>
      <c r="F96" s="360" t="s">
        <v>288</v>
      </c>
      <c r="G96" s="357"/>
      <c r="H96" s="357"/>
      <c r="I96" s="357"/>
      <c r="J96" s="357"/>
      <c r="K96" s="357"/>
      <c r="L96" s="357"/>
      <c r="M96" s="357"/>
      <c r="N96" s="358"/>
      <c r="O96" s="216" t="s">
        <v>305</v>
      </c>
      <c r="P96" s="121"/>
      <c r="Q96" s="121"/>
      <c r="R96" s="121"/>
      <c r="S96" s="121"/>
      <c r="T96" s="121"/>
      <c r="U96" s="121"/>
      <c r="V96" s="121"/>
      <c r="W96" s="121"/>
      <c r="X96" s="217"/>
      <c r="Y96" s="106"/>
      <c r="Z96" s="104"/>
      <c r="AA96" s="104"/>
      <c r="AB96" s="104"/>
      <c r="AC96" s="104"/>
      <c r="AD96" s="104"/>
      <c r="AE96" s="306"/>
      <c r="AF96" s="261"/>
      <c r="AG96" s="261"/>
      <c r="AH96" s="261"/>
      <c r="AI96" s="261"/>
      <c r="AJ96" s="261"/>
      <c r="AK96" s="261"/>
      <c r="AL96" s="307"/>
      <c r="AM96" s="7"/>
    </row>
    <row r="97" spans="1:39" ht="33.75" customHeight="1" x14ac:dyDescent="0.25">
      <c r="A97" s="4"/>
      <c r="B97" s="361" t="s">
        <v>337</v>
      </c>
      <c r="C97" s="261"/>
      <c r="D97" s="261"/>
      <c r="E97" s="307"/>
      <c r="F97" s="325"/>
      <c r="G97" s="323"/>
      <c r="H97" s="323"/>
      <c r="I97" s="323"/>
      <c r="J97" s="323"/>
      <c r="K97" s="323"/>
      <c r="L97" s="323"/>
      <c r="M97" s="323"/>
      <c r="N97" s="324"/>
      <c r="O97" s="279"/>
      <c r="P97" s="214"/>
      <c r="Q97" s="214"/>
      <c r="R97" s="214"/>
      <c r="S97" s="214"/>
      <c r="T97" s="214"/>
      <c r="U97" s="214"/>
      <c r="V97" s="214"/>
      <c r="W97" s="214"/>
      <c r="X97" s="280"/>
      <c r="Y97" s="106"/>
      <c r="Z97" s="104"/>
      <c r="AA97" s="104"/>
      <c r="AB97" s="104"/>
      <c r="AC97" s="104"/>
      <c r="AD97" s="104"/>
      <c r="AE97" s="260" t="s">
        <v>138</v>
      </c>
      <c r="AF97" s="350"/>
      <c r="AG97" s="350"/>
      <c r="AH97" s="350"/>
      <c r="AI97" s="350"/>
      <c r="AJ97" s="350"/>
      <c r="AK97" s="350"/>
      <c r="AL97" s="362"/>
      <c r="AM97" s="4"/>
    </row>
    <row r="98" spans="1:39" ht="18" customHeight="1" x14ac:dyDescent="0.25">
      <c r="A98" s="6"/>
      <c r="B98" s="361" t="s">
        <v>32</v>
      </c>
      <c r="C98" s="364"/>
      <c r="D98" s="364"/>
      <c r="E98" s="365"/>
      <c r="F98" s="325"/>
      <c r="G98" s="323"/>
      <c r="H98" s="323"/>
      <c r="I98" s="323"/>
      <c r="J98" s="323"/>
      <c r="K98" s="323"/>
      <c r="L98" s="323"/>
      <c r="M98" s="323"/>
      <c r="N98" s="324"/>
      <c r="O98" s="279"/>
      <c r="P98" s="214"/>
      <c r="Q98" s="214"/>
      <c r="R98" s="214"/>
      <c r="S98" s="214"/>
      <c r="T98" s="214"/>
      <c r="U98" s="214"/>
      <c r="V98" s="214"/>
      <c r="W98" s="214"/>
      <c r="X98" s="280"/>
      <c r="Y98" s="106"/>
      <c r="Z98" s="104"/>
      <c r="AA98" s="104"/>
      <c r="AB98" s="104"/>
      <c r="AC98" s="104"/>
      <c r="AD98" s="104"/>
      <c r="AE98" s="260" t="s">
        <v>115</v>
      </c>
      <c r="AF98" s="261"/>
      <c r="AG98" s="261"/>
      <c r="AH98" s="261"/>
      <c r="AI98" s="261"/>
      <c r="AJ98" s="261"/>
      <c r="AK98" s="261"/>
      <c r="AL98" s="307"/>
      <c r="AM98" s="6"/>
    </row>
    <row r="99" spans="1:39" ht="78" customHeight="1" x14ac:dyDescent="0.25">
      <c r="A99" s="7"/>
      <c r="B99" s="116"/>
      <c r="C99" s="111"/>
      <c r="D99" s="111"/>
      <c r="E99" s="112"/>
      <c r="F99" s="326"/>
      <c r="G99" s="327"/>
      <c r="H99" s="327"/>
      <c r="I99" s="327"/>
      <c r="J99" s="327"/>
      <c r="K99" s="327"/>
      <c r="L99" s="327"/>
      <c r="M99" s="327"/>
      <c r="N99" s="328"/>
      <c r="O99" s="122"/>
      <c r="P99" s="123"/>
      <c r="Q99" s="123"/>
      <c r="R99" s="123"/>
      <c r="S99" s="123"/>
      <c r="T99" s="123"/>
      <c r="U99" s="123"/>
      <c r="V99" s="123"/>
      <c r="W99" s="123"/>
      <c r="X99" s="236"/>
      <c r="Y99" s="107"/>
      <c r="Z99" s="108"/>
      <c r="AA99" s="108"/>
      <c r="AB99" s="108"/>
      <c r="AC99" s="108"/>
      <c r="AD99" s="108"/>
      <c r="AE99" s="359" t="s">
        <v>139</v>
      </c>
      <c r="AF99" s="262"/>
      <c r="AG99" s="262"/>
      <c r="AH99" s="262"/>
      <c r="AI99" s="262"/>
      <c r="AJ99" s="262"/>
      <c r="AK99" s="262"/>
      <c r="AL99" s="263"/>
      <c r="AM99" s="7"/>
    </row>
    <row r="100" spans="1:39" ht="18.95" customHeight="1" x14ac:dyDescent="0.25">
      <c r="A100" s="6"/>
      <c r="B100" s="120" t="s">
        <v>141</v>
      </c>
      <c r="C100" s="121"/>
      <c r="D100" s="121"/>
      <c r="E100" s="217"/>
      <c r="F100" s="251" t="s">
        <v>142</v>
      </c>
      <c r="G100" s="188"/>
      <c r="H100" s="188"/>
      <c r="I100" s="188"/>
      <c r="J100" s="188"/>
      <c r="K100" s="188"/>
      <c r="L100" s="188"/>
      <c r="M100" s="188"/>
      <c r="N100" s="228"/>
      <c r="O100" s="278" t="s">
        <v>306</v>
      </c>
      <c r="P100" s="228"/>
      <c r="Q100" s="228"/>
      <c r="R100" s="228"/>
      <c r="S100" s="228"/>
      <c r="T100" s="228"/>
      <c r="U100" s="228"/>
      <c r="V100" s="228"/>
      <c r="W100" s="228"/>
      <c r="X100" s="229"/>
      <c r="Y100" s="237"/>
      <c r="Z100" s="238"/>
      <c r="AA100" s="238"/>
      <c r="AB100" s="238"/>
      <c r="AC100" s="238"/>
      <c r="AD100" s="238"/>
      <c r="AE100" s="251" t="s">
        <v>144</v>
      </c>
      <c r="AF100" s="188"/>
      <c r="AG100" s="188"/>
      <c r="AH100" s="188"/>
      <c r="AI100" s="188"/>
      <c r="AJ100" s="188"/>
      <c r="AK100" s="188"/>
      <c r="AL100" s="252"/>
      <c r="AM100" s="6"/>
    </row>
    <row r="101" spans="1:39" ht="33" customHeight="1" x14ac:dyDescent="0.25">
      <c r="A101" s="4"/>
      <c r="B101" s="279"/>
      <c r="C101" s="214"/>
      <c r="D101" s="214"/>
      <c r="E101" s="280"/>
      <c r="F101" s="306" t="s">
        <v>33</v>
      </c>
      <c r="G101" s="261"/>
      <c r="H101" s="261"/>
      <c r="I101" s="261"/>
      <c r="J101" s="261"/>
      <c r="K101" s="261"/>
      <c r="L101" s="261"/>
      <c r="M101" s="261"/>
      <c r="N101" s="233"/>
      <c r="O101" s="116"/>
      <c r="P101" s="111"/>
      <c r="Q101" s="111"/>
      <c r="R101" s="111"/>
      <c r="S101" s="111"/>
      <c r="T101" s="111"/>
      <c r="U101" s="111"/>
      <c r="V101" s="111"/>
      <c r="W101" s="111"/>
      <c r="X101" s="112"/>
      <c r="Y101" s="106"/>
      <c r="Z101" s="104"/>
      <c r="AA101" s="104"/>
      <c r="AB101" s="104"/>
      <c r="AC101" s="104"/>
      <c r="AD101" s="104"/>
      <c r="AE101" s="232" t="s">
        <v>143</v>
      </c>
      <c r="AF101" s="233"/>
      <c r="AG101" s="233"/>
      <c r="AH101" s="233"/>
      <c r="AI101" s="233"/>
      <c r="AJ101" s="233"/>
      <c r="AK101" s="233"/>
      <c r="AL101" s="234"/>
      <c r="AM101" s="4"/>
    </row>
    <row r="102" spans="1:39" ht="59.1" customHeight="1" x14ac:dyDescent="0.25">
      <c r="A102" s="7"/>
      <c r="B102" s="279"/>
      <c r="C102" s="214"/>
      <c r="D102" s="214"/>
      <c r="E102" s="280"/>
      <c r="F102" s="232" t="s">
        <v>140</v>
      </c>
      <c r="G102" s="233"/>
      <c r="H102" s="233"/>
      <c r="I102" s="233"/>
      <c r="J102" s="233"/>
      <c r="K102" s="233"/>
      <c r="L102" s="233"/>
      <c r="M102" s="233"/>
      <c r="N102" s="233"/>
      <c r="O102" s="117" t="s">
        <v>307</v>
      </c>
      <c r="P102" s="118"/>
      <c r="Q102" s="118"/>
      <c r="R102" s="118"/>
      <c r="S102" s="118"/>
      <c r="T102" s="118"/>
      <c r="U102" s="118"/>
      <c r="V102" s="118"/>
      <c r="W102" s="118"/>
      <c r="X102" s="119"/>
      <c r="Y102" s="106"/>
      <c r="Z102" s="104"/>
      <c r="AA102" s="104"/>
      <c r="AB102" s="104"/>
      <c r="AC102" s="104"/>
      <c r="AD102" s="104"/>
      <c r="AE102" s="274"/>
      <c r="AF102" s="233"/>
      <c r="AG102" s="233"/>
      <c r="AH102" s="233"/>
      <c r="AI102" s="233"/>
      <c r="AJ102" s="233"/>
      <c r="AK102" s="233"/>
      <c r="AL102" s="234"/>
      <c r="AM102" s="7"/>
    </row>
    <row r="103" spans="1:39" ht="33" customHeight="1" x14ac:dyDescent="0.25">
      <c r="A103" s="4"/>
      <c r="B103" s="279"/>
      <c r="C103" s="214"/>
      <c r="D103" s="214"/>
      <c r="E103" s="280"/>
      <c r="F103" s="360" t="s">
        <v>288</v>
      </c>
      <c r="G103" s="357"/>
      <c r="H103" s="357"/>
      <c r="I103" s="357"/>
      <c r="J103" s="357"/>
      <c r="K103" s="357"/>
      <c r="L103" s="357"/>
      <c r="M103" s="357"/>
      <c r="N103" s="358"/>
      <c r="O103" s="216" t="s">
        <v>305</v>
      </c>
      <c r="P103" s="121"/>
      <c r="Q103" s="121"/>
      <c r="R103" s="121"/>
      <c r="S103" s="121"/>
      <c r="T103" s="121"/>
      <c r="U103" s="121"/>
      <c r="V103" s="121"/>
      <c r="W103" s="121"/>
      <c r="X103" s="217"/>
      <c r="Y103" s="106"/>
      <c r="Z103" s="104"/>
      <c r="AA103" s="104"/>
      <c r="AB103" s="104"/>
      <c r="AC103" s="104"/>
      <c r="AD103" s="104"/>
      <c r="AE103" s="274"/>
      <c r="AF103" s="233"/>
      <c r="AG103" s="233"/>
      <c r="AH103" s="233"/>
      <c r="AI103" s="233"/>
      <c r="AJ103" s="233"/>
      <c r="AK103" s="233"/>
      <c r="AL103" s="234"/>
      <c r="AM103" s="4"/>
    </row>
    <row r="104" spans="1:39" ht="18.95" customHeight="1" x14ac:dyDescent="0.25">
      <c r="A104" s="6"/>
      <c r="B104" s="279"/>
      <c r="C104" s="214"/>
      <c r="D104" s="214"/>
      <c r="E104" s="280"/>
      <c r="F104" s="325"/>
      <c r="G104" s="323"/>
      <c r="H104" s="323"/>
      <c r="I104" s="323"/>
      <c r="J104" s="323"/>
      <c r="K104" s="323"/>
      <c r="L104" s="323"/>
      <c r="M104" s="323"/>
      <c r="N104" s="324"/>
      <c r="O104" s="279"/>
      <c r="P104" s="214"/>
      <c r="Q104" s="214"/>
      <c r="R104" s="214"/>
      <c r="S104" s="214"/>
      <c r="T104" s="214"/>
      <c r="U104" s="214"/>
      <c r="V104" s="214"/>
      <c r="W104" s="214"/>
      <c r="X104" s="280"/>
      <c r="Y104" s="106"/>
      <c r="Z104" s="104"/>
      <c r="AA104" s="104"/>
      <c r="AB104" s="104"/>
      <c r="AC104" s="104"/>
      <c r="AD104" s="104"/>
      <c r="AE104" s="260" t="s">
        <v>145</v>
      </c>
      <c r="AF104" s="261"/>
      <c r="AG104" s="261"/>
      <c r="AH104" s="261"/>
      <c r="AI104" s="261"/>
      <c r="AJ104" s="261"/>
      <c r="AK104" s="261"/>
      <c r="AL104" s="307"/>
      <c r="AM104" s="6"/>
    </row>
    <row r="105" spans="1:39" ht="60.95" customHeight="1" x14ac:dyDescent="0.25">
      <c r="A105" s="7"/>
      <c r="B105" s="122"/>
      <c r="C105" s="123"/>
      <c r="D105" s="123"/>
      <c r="E105" s="236"/>
      <c r="F105" s="326"/>
      <c r="G105" s="327"/>
      <c r="H105" s="327"/>
      <c r="I105" s="327"/>
      <c r="J105" s="327"/>
      <c r="K105" s="327"/>
      <c r="L105" s="327"/>
      <c r="M105" s="327"/>
      <c r="N105" s="328"/>
      <c r="O105" s="122"/>
      <c r="P105" s="123"/>
      <c r="Q105" s="123"/>
      <c r="R105" s="123"/>
      <c r="S105" s="123"/>
      <c r="T105" s="123"/>
      <c r="U105" s="123"/>
      <c r="V105" s="123"/>
      <c r="W105" s="123"/>
      <c r="X105" s="236"/>
      <c r="Y105" s="107"/>
      <c r="Z105" s="108"/>
      <c r="AA105" s="108"/>
      <c r="AB105" s="108"/>
      <c r="AC105" s="108"/>
      <c r="AD105" s="108"/>
      <c r="AE105" s="359" t="s">
        <v>146</v>
      </c>
      <c r="AF105" s="262"/>
      <c r="AG105" s="262"/>
      <c r="AH105" s="262"/>
      <c r="AI105" s="262"/>
      <c r="AJ105" s="262"/>
      <c r="AK105" s="262"/>
      <c r="AL105" s="263"/>
      <c r="AM105" s="7"/>
    </row>
    <row r="106" spans="1:39" ht="18" customHeight="1" x14ac:dyDescent="0.25">
      <c r="A106" s="6"/>
      <c r="B106" s="120" t="s">
        <v>147</v>
      </c>
      <c r="C106" s="121"/>
      <c r="D106" s="121"/>
      <c r="E106" s="217"/>
      <c r="F106" s="251" t="s">
        <v>149</v>
      </c>
      <c r="G106" s="188"/>
      <c r="H106" s="188"/>
      <c r="I106" s="188"/>
      <c r="J106" s="188"/>
      <c r="K106" s="188"/>
      <c r="L106" s="188"/>
      <c r="M106" s="188"/>
      <c r="N106" s="228"/>
      <c r="O106" s="278" t="s">
        <v>308</v>
      </c>
      <c r="P106" s="228"/>
      <c r="Q106" s="228"/>
      <c r="R106" s="228"/>
      <c r="S106" s="228"/>
      <c r="T106" s="228"/>
      <c r="U106" s="228"/>
      <c r="V106" s="228"/>
      <c r="W106" s="228"/>
      <c r="X106" s="229"/>
      <c r="Y106" s="237"/>
      <c r="Z106" s="238"/>
      <c r="AA106" s="238"/>
      <c r="AB106" s="238"/>
      <c r="AC106" s="238"/>
      <c r="AD106" s="238"/>
      <c r="AE106" s="227" t="s">
        <v>148</v>
      </c>
      <c r="AF106" s="228"/>
      <c r="AG106" s="228"/>
      <c r="AH106" s="228"/>
      <c r="AI106" s="228"/>
      <c r="AJ106" s="228"/>
      <c r="AK106" s="228"/>
      <c r="AL106" s="229"/>
      <c r="AM106" s="6"/>
    </row>
    <row r="107" spans="1:39" ht="16.5" customHeight="1" x14ac:dyDescent="0.25">
      <c r="A107" s="6"/>
      <c r="B107" s="279"/>
      <c r="C107" s="214"/>
      <c r="D107" s="214"/>
      <c r="E107" s="280"/>
      <c r="F107" s="349" t="s">
        <v>34</v>
      </c>
      <c r="G107" s="350"/>
      <c r="H107" s="350"/>
      <c r="I107" s="350"/>
      <c r="J107" s="350"/>
      <c r="K107" s="350"/>
      <c r="L107" s="350"/>
      <c r="M107" s="350"/>
      <c r="N107" s="233"/>
      <c r="O107" s="274"/>
      <c r="P107" s="233"/>
      <c r="Q107" s="233"/>
      <c r="R107" s="233"/>
      <c r="S107" s="233"/>
      <c r="T107" s="233"/>
      <c r="U107" s="233"/>
      <c r="V107" s="233"/>
      <c r="W107" s="233"/>
      <c r="X107" s="234"/>
      <c r="Y107" s="106"/>
      <c r="Z107" s="104"/>
      <c r="AA107" s="104"/>
      <c r="AB107" s="104"/>
      <c r="AC107" s="104"/>
      <c r="AD107" s="104"/>
      <c r="AE107" s="274"/>
      <c r="AF107" s="233"/>
      <c r="AG107" s="233"/>
      <c r="AH107" s="233"/>
      <c r="AI107" s="233"/>
      <c r="AJ107" s="233"/>
      <c r="AK107" s="233"/>
      <c r="AL107" s="234"/>
      <c r="AM107" s="6"/>
    </row>
    <row r="108" spans="1:39" ht="16.5" customHeight="1" x14ac:dyDescent="0.25">
      <c r="A108" s="6"/>
      <c r="B108" s="279"/>
      <c r="C108" s="214"/>
      <c r="D108" s="214"/>
      <c r="E108" s="280"/>
      <c r="F108" s="349" t="s">
        <v>35</v>
      </c>
      <c r="G108" s="350"/>
      <c r="H108" s="350"/>
      <c r="I108" s="350"/>
      <c r="J108" s="350"/>
      <c r="K108" s="350"/>
      <c r="L108" s="350"/>
      <c r="M108" s="350"/>
      <c r="N108" s="233"/>
      <c r="O108" s="274"/>
      <c r="P108" s="233"/>
      <c r="Q108" s="233"/>
      <c r="R108" s="233"/>
      <c r="S108" s="233"/>
      <c r="T108" s="233"/>
      <c r="U108" s="233"/>
      <c r="V108" s="233"/>
      <c r="W108" s="233"/>
      <c r="X108" s="234"/>
      <c r="Y108" s="106"/>
      <c r="Z108" s="104"/>
      <c r="AA108" s="104"/>
      <c r="AB108" s="104"/>
      <c r="AC108" s="104"/>
      <c r="AD108" s="104"/>
      <c r="AE108" s="274"/>
      <c r="AF108" s="233"/>
      <c r="AG108" s="233"/>
      <c r="AH108" s="233"/>
      <c r="AI108" s="233"/>
      <c r="AJ108" s="233"/>
      <c r="AK108" s="233"/>
      <c r="AL108" s="234"/>
      <c r="AM108" s="6"/>
    </row>
    <row r="109" spans="1:39" ht="16.5" customHeight="1" x14ac:dyDescent="0.25">
      <c r="A109" s="6"/>
      <c r="B109" s="279"/>
      <c r="C109" s="214"/>
      <c r="D109" s="214"/>
      <c r="E109" s="280"/>
      <c r="F109" s="349" t="s">
        <v>36</v>
      </c>
      <c r="G109" s="350"/>
      <c r="H109" s="350"/>
      <c r="I109" s="350"/>
      <c r="J109" s="350"/>
      <c r="K109" s="350"/>
      <c r="L109" s="350"/>
      <c r="M109" s="350"/>
      <c r="N109" s="233"/>
      <c r="O109" s="274"/>
      <c r="P109" s="233"/>
      <c r="Q109" s="233"/>
      <c r="R109" s="233"/>
      <c r="S109" s="233"/>
      <c r="T109" s="233"/>
      <c r="U109" s="233"/>
      <c r="V109" s="233"/>
      <c r="W109" s="233"/>
      <c r="X109" s="234"/>
      <c r="Y109" s="106"/>
      <c r="Z109" s="104"/>
      <c r="AA109" s="104"/>
      <c r="AB109" s="104"/>
      <c r="AC109" s="104"/>
      <c r="AD109" s="104"/>
      <c r="AE109" s="274"/>
      <c r="AF109" s="233"/>
      <c r="AG109" s="233"/>
      <c r="AH109" s="233"/>
      <c r="AI109" s="233"/>
      <c r="AJ109" s="233"/>
      <c r="AK109" s="233"/>
      <c r="AL109" s="234"/>
      <c r="AM109" s="6"/>
    </row>
    <row r="110" spans="1:39" ht="16.5" customHeight="1" x14ac:dyDescent="0.25">
      <c r="A110" s="6"/>
      <c r="B110" s="279"/>
      <c r="C110" s="214"/>
      <c r="D110" s="214"/>
      <c r="E110" s="280"/>
      <c r="F110" s="349" t="s">
        <v>37</v>
      </c>
      <c r="G110" s="350"/>
      <c r="H110" s="350"/>
      <c r="I110" s="350"/>
      <c r="J110" s="350"/>
      <c r="K110" s="350"/>
      <c r="L110" s="350"/>
      <c r="M110" s="350"/>
      <c r="N110" s="233"/>
      <c r="O110" s="274"/>
      <c r="P110" s="233"/>
      <c r="Q110" s="233"/>
      <c r="R110" s="233"/>
      <c r="S110" s="233"/>
      <c r="T110" s="233"/>
      <c r="U110" s="233"/>
      <c r="V110" s="233"/>
      <c r="W110" s="233"/>
      <c r="X110" s="234"/>
      <c r="Y110" s="106"/>
      <c r="Z110" s="104"/>
      <c r="AA110" s="104"/>
      <c r="AB110" s="104"/>
      <c r="AC110" s="104"/>
      <c r="AD110" s="104"/>
      <c r="AE110" s="274"/>
      <c r="AF110" s="233"/>
      <c r="AG110" s="233"/>
      <c r="AH110" s="233"/>
      <c r="AI110" s="233"/>
      <c r="AJ110" s="233"/>
      <c r="AK110" s="233"/>
      <c r="AL110" s="234"/>
      <c r="AM110" s="6"/>
    </row>
    <row r="111" spans="1:39" ht="18" customHeight="1" x14ac:dyDescent="0.25">
      <c r="A111" s="6"/>
      <c r="B111" s="279"/>
      <c r="C111" s="214"/>
      <c r="D111" s="214"/>
      <c r="E111" s="280"/>
      <c r="F111" s="260" t="s">
        <v>150</v>
      </c>
      <c r="G111" s="261"/>
      <c r="H111" s="261"/>
      <c r="I111" s="261"/>
      <c r="J111" s="261"/>
      <c r="K111" s="261"/>
      <c r="L111" s="261"/>
      <c r="M111" s="261"/>
      <c r="N111" s="233"/>
      <c r="O111" s="274"/>
      <c r="P111" s="233"/>
      <c r="Q111" s="233"/>
      <c r="R111" s="233"/>
      <c r="S111" s="233"/>
      <c r="T111" s="233"/>
      <c r="U111" s="233"/>
      <c r="V111" s="233"/>
      <c r="W111" s="233"/>
      <c r="X111" s="234"/>
      <c r="Y111" s="106"/>
      <c r="Z111" s="104"/>
      <c r="AA111" s="104"/>
      <c r="AB111" s="104"/>
      <c r="AC111" s="104"/>
      <c r="AD111" s="104"/>
      <c r="AE111" s="274"/>
      <c r="AF111" s="233"/>
      <c r="AG111" s="233"/>
      <c r="AH111" s="233"/>
      <c r="AI111" s="233"/>
      <c r="AJ111" s="233"/>
      <c r="AK111" s="233"/>
      <c r="AL111" s="234"/>
      <c r="AM111" s="6"/>
    </row>
    <row r="112" spans="1:39" ht="16.5" customHeight="1" x14ac:dyDescent="0.25">
      <c r="A112" s="6"/>
      <c r="B112" s="279"/>
      <c r="C112" s="214"/>
      <c r="D112" s="214"/>
      <c r="E112" s="280"/>
      <c r="F112" s="349" t="s">
        <v>34</v>
      </c>
      <c r="G112" s="350"/>
      <c r="H112" s="350"/>
      <c r="I112" s="350"/>
      <c r="J112" s="350"/>
      <c r="K112" s="350"/>
      <c r="L112" s="350"/>
      <c r="M112" s="350"/>
      <c r="N112" s="233"/>
      <c r="O112" s="274"/>
      <c r="P112" s="233"/>
      <c r="Q112" s="233"/>
      <c r="R112" s="233"/>
      <c r="S112" s="233"/>
      <c r="T112" s="233"/>
      <c r="U112" s="233"/>
      <c r="V112" s="233"/>
      <c r="W112" s="233"/>
      <c r="X112" s="234"/>
      <c r="Y112" s="106"/>
      <c r="Z112" s="104"/>
      <c r="AA112" s="104"/>
      <c r="AB112" s="104"/>
      <c r="AC112" s="104"/>
      <c r="AD112" s="104"/>
      <c r="AE112" s="274"/>
      <c r="AF112" s="233"/>
      <c r="AG112" s="233"/>
      <c r="AH112" s="233"/>
      <c r="AI112" s="233"/>
      <c r="AJ112" s="233"/>
      <c r="AK112" s="233"/>
      <c r="AL112" s="234"/>
      <c r="AM112" s="6"/>
    </row>
    <row r="113" spans="1:39" ht="58.5" customHeight="1" x14ac:dyDescent="0.25">
      <c r="A113" s="7"/>
      <c r="B113" s="279"/>
      <c r="C113" s="214"/>
      <c r="D113" s="214"/>
      <c r="E113" s="280"/>
      <c r="F113" s="306" t="s">
        <v>38</v>
      </c>
      <c r="G113" s="261"/>
      <c r="H113" s="261"/>
      <c r="I113" s="261"/>
      <c r="J113" s="261"/>
      <c r="K113" s="261"/>
      <c r="L113" s="261"/>
      <c r="M113" s="261"/>
      <c r="N113" s="233"/>
      <c r="O113" s="274"/>
      <c r="P113" s="233"/>
      <c r="Q113" s="233"/>
      <c r="R113" s="233"/>
      <c r="S113" s="233"/>
      <c r="T113" s="233"/>
      <c r="U113" s="233"/>
      <c r="V113" s="233"/>
      <c r="W113" s="233"/>
      <c r="X113" s="234"/>
      <c r="Y113" s="106"/>
      <c r="Z113" s="104"/>
      <c r="AA113" s="104"/>
      <c r="AB113" s="104"/>
      <c r="AC113" s="104"/>
      <c r="AD113" s="104"/>
      <c r="AE113" s="274"/>
      <c r="AF113" s="233"/>
      <c r="AG113" s="233"/>
      <c r="AH113" s="233"/>
      <c r="AI113" s="233"/>
      <c r="AJ113" s="233"/>
      <c r="AK113" s="233"/>
      <c r="AL113" s="234"/>
      <c r="AM113" s="7"/>
    </row>
    <row r="114" spans="1:39" ht="18" customHeight="1" x14ac:dyDescent="0.25">
      <c r="A114" s="6"/>
      <c r="B114" s="279"/>
      <c r="C114" s="214"/>
      <c r="D114" s="214"/>
      <c r="E114" s="280"/>
      <c r="F114" s="260" t="s">
        <v>151</v>
      </c>
      <c r="G114" s="261"/>
      <c r="H114" s="261"/>
      <c r="I114" s="261"/>
      <c r="J114" s="261"/>
      <c r="K114" s="261"/>
      <c r="L114" s="261"/>
      <c r="M114" s="261"/>
      <c r="N114" s="233"/>
      <c r="O114" s="274"/>
      <c r="P114" s="233"/>
      <c r="Q114" s="233"/>
      <c r="R114" s="233"/>
      <c r="S114" s="233"/>
      <c r="T114" s="233"/>
      <c r="U114" s="233"/>
      <c r="V114" s="233"/>
      <c r="W114" s="233"/>
      <c r="X114" s="234"/>
      <c r="Y114" s="106"/>
      <c r="Z114" s="104"/>
      <c r="AA114" s="104"/>
      <c r="AB114" s="104"/>
      <c r="AC114" s="104"/>
      <c r="AD114" s="104"/>
      <c r="AE114" s="274"/>
      <c r="AF114" s="233"/>
      <c r="AG114" s="233"/>
      <c r="AH114" s="233"/>
      <c r="AI114" s="233"/>
      <c r="AJ114" s="233"/>
      <c r="AK114" s="233"/>
      <c r="AL114" s="234"/>
      <c r="AM114" s="6"/>
    </row>
    <row r="115" spans="1:39" ht="16.5" customHeight="1" x14ac:dyDescent="0.25">
      <c r="A115" s="6"/>
      <c r="B115" s="279"/>
      <c r="C115" s="214"/>
      <c r="D115" s="214"/>
      <c r="E115" s="280"/>
      <c r="F115" s="349" t="s">
        <v>34</v>
      </c>
      <c r="G115" s="350"/>
      <c r="H115" s="350"/>
      <c r="I115" s="350"/>
      <c r="J115" s="350"/>
      <c r="K115" s="350"/>
      <c r="L115" s="350"/>
      <c r="M115" s="350"/>
      <c r="N115" s="233"/>
      <c r="O115" s="274"/>
      <c r="P115" s="233"/>
      <c r="Q115" s="233"/>
      <c r="R115" s="233"/>
      <c r="S115" s="233"/>
      <c r="T115" s="233"/>
      <c r="U115" s="233"/>
      <c r="V115" s="233"/>
      <c r="W115" s="233"/>
      <c r="X115" s="234"/>
      <c r="Y115" s="106"/>
      <c r="Z115" s="104"/>
      <c r="AA115" s="104"/>
      <c r="AB115" s="104"/>
      <c r="AC115" s="104"/>
      <c r="AD115" s="104"/>
      <c r="AE115" s="274"/>
      <c r="AF115" s="233"/>
      <c r="AG115" s="233"/>
      <c r="AH115" s="233"/>
      <c r="AI115" s="233"/>
      <c r="AJ115" s="233"/>
      <c r="AK115" s="233"/>
      <c r="AL115" s="234"/>
      <c r="AM115" s="6"/>
    </row>
    <row r="116" spans="1:39" ht="16.5" customHeight="1" x14ac:dyDescent="0.25">
      <c r="A116" s="6"/>
      <c r="B116" s="279"/>
      <c r="C116" s="214"/>
      <c r="D116" s="214"/>
      <c r="E116" s="280"/>
      <c r="F116" s="349" t="s">
        <v>39</v>
      </c>
      <c r="G116" s="350"/>
      <c r="H116" s="350"/>
      <c r="I116" s="350"/>
      <c r="J116" s="350"/>
      <c r="K116" s="350"/>
      <c r="L116" s="350"/>
      <c r="M116" s="350"/>
      <c r="N116" s="233"/>
      <c r="O116" s="116"/>
      <c r="P116" s="111"/>
      <c r="Q116" s="111"/>
      <c r="R116" s="111"/>
      <c r="S116" s="111"/>
      <c r="T116" s="111"/>
      <c r="U116" s="111"/>
      <c r="V116" s="111"/>
      <c r="W116" s="111"/>
      <c r="X116" s="112"/>
      <c r="Y116" s="106"/>
      <c r="Z116" s="104"/>
      <c r="AA116" s="104"/>
      <c r="AB116" s="104"/>
      <c r="AC116" s="104"/>
      <c r="AD116" s="104"/>
      <c r="AE116" s="274"/>
      <c r="AF116" s="233"/>
      <c r="AG116" s="233"/>
      <c r="AH116" s="233"/>
      <c r="AI116" s="233"/>
      <c r="AJ116" s="233"/>
      <c r="AK116" s="233"/>
      <c r="AL116" s="234"/>
      <c r="AM116" s="6"/>
    </row>
    <row r="117" spans="1:39" ht="88.5" customHeight="1" x14ac:dyDescent="0.25">
      <c r="A117" s="7"/>
      <c r="B117" s="122"/>
      <c r="C117" s="123"/>
      <c r="D117" s="123"/>
      <c r="E117" s="236"/>
      <c r="F117" s="291" t="s">
        <v>288</v>
      </c>
      <c r="G117" s="114"/>
      <c r="H117" s="114"/>
      <c r="I117" s="114"/>
      <c r="J117" s="114"/>
      <c r="K117" s="114"/>
      <c r="L117" s="114"/>
      <c r="M117" s="114"/>
      <c r="N117" s="115"/>
      <c r="O117" s="117" t="s">
        <v>290</v>
      </c>
      <c r="P117" s="118"/>
      <c r="Q117" s="118"/>
      <c r="R117" s="118"/>
      <c r="S117" s="118"/>
      <c r="T117" s="118"/>
      <c r="U117" s="118"/>
      <c r="V117" s="118"/>
      <c r="W117" s="118"/>
      <c r="X117" s="119"/>
      <c r="Y117" s="107"/>
      <c r="Z117" s="108"/>
      <c r="AA117" s="108"/>
      <c r="AB117" s="108"/>
      <c r="AC117" s="108"/>
      <c r="AD117" s="108"/>
      <c r="AE117" s="116"/>
      <c r="AF117" s="111"/>
      <c r="AG117" s="111"/>
      <c r="AH117" s="111"/>
      <c r="AI117" s="111"/>
      <c r="AJ117" s="111"/>
      <c r="AK117" s="111"/>
      <c r="AL117" s="112"/>
      <c r="AM117" s="7"/>
    </row>
    <row r="118" spans="1:39" ht="27.75" customHeight="1" x14ac:dyDescent="0.25">
      <c r="A118" s="7"/>
      <c r="B118" s="278"/>
      <c r="C118" s="228"/>
      <c r="D118" s="228"/>
      <c r="E118" s="229"/>
      <c r="F118" s="227" t="s">
        <v>310</v>
      </c>
      <c r="G118" s="351"/>
      <c r="H118" s="351"/>
      <c r="I118" s="351"/>
      <c r="J118" s="351"/>
      <c r="K118" s="351"/>
      <c r="L118" s="351"/>
      <c r="M118" s="351"/>
      <c r="N118" s="352"/>
      <c r="O118" s="278" t="s">
        <v>311</v>
      </c>
      <c r="P118" s="228"/>
      <c r="Q118" s="228"/>
      <c r="R118" s="228"/>
      <c r="S118" s="228"/>
      <c r="T118" s="228"/>
      <c r="U118" s="228"/>
      <c r="V118" s="228"/>
      <c r="W118" s="228"/>
      <c r="X118" s="229"/>
      <c r="Y118" s="237"/>
      <c r="Z118" s="238"/>
      <c r="AA118" s="238"/>
      <c r="AB118" s="238"/>
      <c r="AC118" s="238"/>
      <c r="AD118" s="238"/>
      <c r="AE118" s="345" t="s">
        <v>106</v>
      </c>
      <c r="AF118" s="346"/>
      <c r="AG118" s="346"/>
      <c r="AH118" s="346"/>
      <c r="AI118" s="346"/>
      <c r="AJ118" s="346"/>
      <c r="AK118" s="346"/>
      <c r="AL118" s="347"/>
      <c r="AM118" s="7"/>
    </row>
    <row r="119" spans="1:39" ht="18.95" customHeight="1" x14ac:dyDescent="0.25">
      <c r="A119" s="6"/>
      <c r="B119" s="348" t="s">
        <v>152</v>
      </c>
      <c r="C119" s="214"/>
      <c r="D119" s="214"/>
      <c r="E119" s="280"/>
      <c r="F119" s="353"/>
      <c r="G119" s="354"/>
      <c r="H119" s="354"/>
      <c r="I119" s="354"/>
      <c r="J119" s="354"/>
      <c r="K119" s="354"/>
      <c r="L119" s="354"/>
      <c r="M119" s="354"/>
      <c r="N119" s="355"/>
      <c r="O119" s="274"/>
      <c r="P119" s="233"/>
      <c r="Q119" s="233"/>
      <c r="R119" s="233"/>
      <c r="S119" s="233"/>
      <c r="T119" s="233"/>
      <c r="U119" s="233"/>
      <c r="V119" s="233"/>
      <c r="W119" s="233"/>
      <c r="X119" s="234"/>
      <c r="Y119" s="106"/>
      <c r="Z119" s="104"/>
      <c r="AA119" s="104"/>
      <c r="AB119" s="104"/>
      <c r="AC119" s="104"/>
      <c r="AD119" s="104"/>
      <c r="AE119" s="230"/>
      <c r="AF119" s="210"/>
      <c r="AG119" s="210"/>
      <c r="AH119" s="210"/>
      <c r="AI119" s="210"/>
      <c r="AJ119" s="210"/>
      <c r="AK119" s="210"/>
      <c r="AL119" s="231"/>
      <c r="AM119" s="6"/>
    </row>
    <row r="120" spans="1:39" ht="30.75" customHeight="1" x14ac:dyDescent="0.25">
      <c r="A120" s="4"/>
      <c r="B120" s="279"/>
      <c r="C120" s="214"/>
      <c r="D120" s="214"/>
      <c r="E120" s="280"/>
      <c r="F120" s="164" t="s">
        <v>309</v>
      </c>
      <c r="G120" s="162"/>
      <c r="H120" s="162"/>
      <c r="I120" s="162"/>
      <c r="J120" s="162"/>
      <c r="K120" s="162"/>
      <c r="L120" s="162"/>
      <c r="M120" s="162"/>
      <c r="N120" s="119"/>
      <c r="O120" s="116"/>
      <c r="P120" s="111"/>
      <c r="Q120" s="111"/>
      <c r="R120" s="111"/>
      <c r="S120" s="111"/>
      <c r="T120" s="111"/>
      <c r="U120" s="111"/>
      <c r="V120" s="111"/>
      <c r="W120" s="111"/>
      <c r="X120" s="112"/>
      <c r="Y120" s="106"/>
      <c r="Z120" s="104"/>
      <c r="AA120" s="104"/>
      <c r="AB120" s="104"/>
      <c r="AC120" s="104"/>
      <c r="AD120" s="104"/>
      <c r="AE120" s="232" t="s">
        <v>153</v>
      </c>
      <c r="AF120" s="233"/>
      <c r="AG120" s="233"/>
      <c r="AH120" s="233"/>
      <c r="AI120" s="233"/>
      <c r="AJ120" s="233"/>
      <c r="AK120" s="233"/>
      <c r="AL120" s="234"/>
      <c r="AM120" s="4"/>
    </row>
    <row r="121" spans="1:39" ht="45.95" customHeight="1" x14ac:dyDescent="0.25">
      <c r="A121" s="7"/>
      <c r="B121" s="279"/>
      <c r="C121" s="214"/>
      <c r="D121" s="214"/>
      <c r="E121" s="280"/>
      <c r="F121" s="356" t="s">
        <v>312</v>
      </c>
      <c r="G121" s="357"/>
      <c r="H121" s="357"/>
      <c r="I121" s="357"/>
      <c r="J121" s="357"/>
      <c r="K121" s="357"/>
      <c r="L121" s="357"/>
      <c r="M121" s="357"/>
      <c r="N121" s="358"/>
      <c r="O121" s="216" t="s">
        <v>313</v>
      </c>
      <c r="P121" s="121"/>
      <c r="Q121" s="121"/>
      <c r="R121" s="121"/>
      <c r="S121" s="121"/>
      <c r="T121" s="121"/>
      <c r="U121" s="121"/>
      <c r="V121" s="121"/>
      <c r="W121" s="121"/>
      <c r="X121" s="217"/>
      <c r="Y121" s="106"/>
      <c r="Z121" s="104"/>
      <c r="AA121" s="104"/>
      <c r="AB121" s="104"/>
      <c r="AC121" s="104"/>
      <c r="AD121" s="104"/>
      <c r="AE121" s="274"/>
      <c r="AF121" s="233"/>
      <c r="AG121" s="233"/>
      <c r="AH121" s="233"/>
      <c r="AI121" s="233"/>
      <c r="AJ121" s="233"/>
      <c r="AK121" s="233"/>
      <c r="AL121" s="234"/>
      <c r="AM121" s="7"/>
    </row>
    <row r="122" spans="1:39" ht="111.95" customHeight="1" thickBot="1" x14ac:dyDescent="0.3">
      <c r="A122" s="7"/>
      <c r="B122" s="122"/>
      <c r="C122" s="123"/>
      <c r="D122" s="123"/>
      <c r="E122" s="236"/>
      <c r="F122" s="326"/>
      <c r="G122" s="327"/>
      <c r="H122" s="327"/>
      <c r="I122" s="327"/>
      <c r="J122" s="327"/>
      <c r="K122" s="327"/>
      <c r="L122" s="327"/>
      <c r="M122" s="327"/>
      <c r="N122" s="328"/>
      <c r="O122" s="122"/>
      <c r="P122" s="123"/>
      <c r="Q122" s="123"/>
      <c r="R122" s="123"/>
      <c r="S122" s="123"/>
      <c r="T122" s="123"/>
      <c r="U122" s="123"/>
      <c r="V122" s="123"/>
      <c r="W122" s="123"/>
      <c r="X122" s="236"/>
      <c r="Y122" s="107"/>
      <c r="Z122" s="108"/>
      <c r="AA122" s="108"/>
      <c r="AB122" s="108"/>
      <c r="AC122" s="108"/>
      <c r="AD122" s="108"/>
      <c r="AE122" s="274"/>
      <c r="AF122" s="233"/>
      <c r="AG122" s="111"/>
      <c r="AH122" s="111"/>
      <c r="AI122" s="111"/>
      <c r="AJ122" s="111"/>
      <c r="AK122" s="111"/>
      <c r="AL122" s="112"/>
      <c r="AM122" s="7"/>
    </row>
    <row r="123" spans="1:39" ht="26.25" customHeight="1" thickBot="1" x14ac:dyDescent="0.3">
      <c r="A123" s="14"/>
      <c r="B123" s="439" t="s">
        <v>40</v>
      </c>
      <c r="C123" s="440"/>
      <c r="D123" s="440"/>
      <c r="E123" s="440"/>
      <c r="F123" s="440"/>
      <c r="G123" s="440"/>
      <c r="H123" s="440"/>
      <c r="I123" s="440"/>
      <c r="J123" s="440"/>
      <c r="K123" s="440"/>
      <c r="L123" s="440"/>
      <c r="M123" s="440"/>
      <c r="N123" s="440"/>
      <c r="O123" s="440"/>
      <c r="P123" s="440"/>
      <c r="Q123" s="440"/>
      <c r="R123" s="440"/>
      <c r="S123" s="441"/>
      <c r="T123" s="320" t="s">
        <v>82</v>
      </c>
      <c r="U123" s="114"/>
      <c r="V123" s="114"/>
      <c r="W123" s="114"/>
      <c r="X123" s="114"/>
      <c r="Y123" s="114"/>
      <c r="Z123" s="114"/>
      <c r="AA123" s="114"/>
      <c r="AB123" s="114"/>
      <c r="AC123" s="114"/>
      <c r="AD123" s="24"/>
      <c r="AE123" s="249">
        <v>0</v>
      </c>
      <c r="AF123" s="250"/>
      <c r="AG123" s="4"/>
      <c r="AH123" s="295" t="s">
        <v>343</v>
      </c>
      <c r="AI123" s="296"/>
      <c r="AJ123" s="297"/>
    </row>
    <row r="124" spans="1:39" ht="36.950000000000003" customHeight="1" x14ac:dyDescent="0.25">
      <c r="A124" s="4"/>
      <c r="B124" s="130" t="s">
        <v>18</v>
      </c>
      <c r="C124" s="131"/>
      <c r="D124" s="131"/>
      <c r="E124" s="132"/>
      <c r="F124" s="253" t="s">
        <v>41</v>
      </c>
      <c r="G124" s="284"/>
      <c r="H124" s="284"/>
      <c r="I124" s="284"/>
      <c r="J124" s="284"/>
      <c r="K124" s="284"/>
      <c r="L124" s="284"/>
      <c r="M124" s="285"/>
      <c r="N124" s="253" t="s">
        <v>283</v>
      </c>
      <c r="O124" s="254"/>
      <c r="P124" s="254"/>
      <c r="Q124" s="254"/>
      <c r="R124" s="254"/>
      <c r="S124" s="254"/>
      <c r="T124" s="254"/>
      <c r="U124" s="254"/>
      <c r="V124" s="254"/>
      <c r="W124" s="254"/>
      <c r="X124" s="255"/>
      <c r="Y124" s="256" t="s">
        <v>282</v>
      </c>
      <c r="Z124" s="257"/>
      <c r="AA124" s="257"/>
      <c r="AB124" s="257"/>
      <c r="AC124" s="257"/>
      <c r="AD124" s="258"/>
      <c r="AE124" s="340" t="s">
        <v>42</v>
      </c>
      <c r="AF124" s="341"/>
      <c r="AG124" s="342"/>
      <c r="AH124" s="342"/>
      <c r="AI124" s="342"/>
      <c r="AJ124" s="342"/>
      <c r="AK124" s="342"/>
      <c r="AL124" s="343"/>
      <c r="AM124" s="4"/>
    </row>
    <row r="125" spans="1:39" ht="18.95" customHeight="1" x14ac:dyDescent="0.25">
      <c r="A125" s="6"/>
      <c r="B125" s="344" t="s">
        <v>319</v>
      </c>
      <c r="C125" s="121"/>
      <c r="D125" s="121"/>
      <c r="E125" s="217"/>
      <c r="F125" s="227" t="s">
        <v>154</v>
      </c>
      <c r="G125" s="228"/>
      <c r="H125" s="228"/>
      <c r="I125" s="228"/>
      <c r="J125" s="228"/>
      <c r="K125" s="228"/>
      <c r="L125" s="228"/>
      <c r="M125" s="229"/>
      <c r="N125" s="278" t="s">
        <v>315</v>
      </c>
      <c r="O125" s="228"/>
      <c r="P125" s="228"/>
      <c r="Q125" s="228"/>
      <c r="R125" s="228"/>
      <c r="S125" s="228"/>
      <c r="T125" s="228"/>
      <c r="U125" s="228"/>
      <c r="V125" s="228"/>
      <c r="W125" s="228"/>
      <c r="X125" s="229"/>
      <c r="Y125" s="237"/>
      <c r="Z125" s="238"/>
      <c r="AA125" s="238"/>
      <c r="AB125" s="238"/>
      <c r="AC125" s="238"/>
      <c r="AD125" s="238"/>
      <c r="AE125" s="227" t="s">
        <v>157</v>
      </c>
      <c r="AF125" s="228"/>
      <c r="AG125" s="228"/>
      <c r="AH125" s="228"/>
      <c r="AI125" s="228"/>
      <c r="AJ125" s="228"/>
      <c r="AK125" s="228"/>
      <c r="AL125" s="229"/>
      <c r="AM125" s="6"/>
    </row>
    <row r="126" spans="1:39" ht="68.099999999999994" customHeight="1" x14ac:dyDescent="0.25">
      <c r="A126" s="7"/>
      <c r="B126" s="279"/>
      <c r="C126" s="214"/>
      <c r="D126" s="214"/>
      <c r="E126" s="280"/>
      <c r="F126" s="275" t="s">
        <v>43</v>
      </c>
      <c r="G126" s="276"/>
      <c r="H126" s="276"/>
      <c r="I126" s="276"/>
      <c r="J126" s="276"/>
      <c r="K126" s="276"/>
      <c r="L126" s="276"/>
      <c r="M126" s="277"/>
      <c r="N126" s="116"/>
      <c r="O126" s="111"/>
      <c r="P126" s="111"/>
      <c r="Q126" s="111"/>
      <c r="R126" s="111"/>
      <c r="S126" s="111"/>
      <c r="T126" s="111"/>
      <c r="U126" s="111"/>
      <c r="V126" s="111"/>
      <c r="W126" s="111"/>
      <c r="X126" s="112"/>
      <c r="Y126" s="106"/>
      <c r="Z126" s="104"/>
      <c r="AA126" s="104"/>
      <c r="AB126" s="104"/>
      <c r="AC126" s="104"/>
      <c r="AD126" s="104"/>
      <c r="AE126" s="274"/>
      <c r="AF126" s="233"/>
      <c r="AG126" s="233"/>
      <c r="AH126" s="233"/>
      <c r="AI126" s="233"/>
      <c r="AJ126" s="233"/>
      <c r="AK126" s="233"/>
      <c r="AL126" s="234"/>
      <c r="AM126" s="7"/>
    </row>
    <row r="127" spans="1:39" ht="18.95" customHeight="1" x14ac:dyDescent="0.25">
      <c r="A127" s="6"/>
      <c r="B127" s="279"/>
      <c r="C127" s="214"/>
      <c r="D127" s="214"/>
      <c r="E127" s="280"/>
      <c r="F127" s="227" t="s">
        <v>155</v>
      </c>
      <c r="G127" s="228"/>
      <c r="H127" s="228"/>
      <c r="I127" s="228"/>
      <c r="J127" s="228"/>
      <c r="K127" s="228"/>
      <c r="L127" s="228"/>
      <c r="M127" s="229"/>
      <c r="N127" s="278" t="s">
        <v>316</v>
      </c>
      <c r="O127" s="228"/>
      <c r="P127" s="228"/>
      <c r="Q127" s="228"/>
      <c r="R127" s="228"/>
      <c r="S127" s="228"/>
      <c r="T127" s="228"/>
      <c r="U127" s="228"/>
      <c r="V127" s="228"/>
      <c r="W127" s="228"/>
      <c r="X127" s="229"/>
      <c r="Y127" s="106"/>
      <c r="Z127" s="104"/>
      <c r="AA127" s="104"/>
      <c r="AB127" s="104"/>
      <c r="AC127" s="104"/>
      <c r="AD127" s="104"/>
      <c r="AE127" s="274"/>
      <c r="AF127" s="233"/>
      <c r="AG127" s="233"/>
      <c r="AH127" s="233"/>
      <c r="AI127" s="233"/>
      <c r="AJ127" s="233"/>
      <c r="AK127" s="233"/>
      <c r="AL127" s="234"/>
      <c r="AM127" s="6"/>
    </row>
    <row r="128" spans="1:39" ht="43.5" customHeight="1" x14ac:dyDescent="0.25">
      <c r="A128" s="4"/>
      <c r="B128" s="279"/>
      <c r="C128" s="214"/>
      <c r="D128" s="214"/>
      <c r="E128" s="280"/>
      <c r="F128" s="116" t="s">
        <v>44</v>
      </c>
      <c r="G128" s="111"/>
      <c r="H128" s="111"/>
      <c r="I128" s="111"/>
      <c r="J128" s="111"/>
      <c r="K128" s="111"/>
      <c r="L128" s="111"/>
      <c r="M128" s="112"/>
      <c r="N128" s="116"/>
      <c r="O128" s="111"/>
      <c r="P128" s="111"/>
      <c r="Q128" s="111"/>
      <c r="R128" s="111"/>
      <c r="S128" s="111"/>
      <c r="T128" s="111"/>
      <c r="U128" s="111"/>
      <c r="V128" s="111"/>
      <c r="W128" s="111"/>
      <c r="X128" s="112"/>
      <c r="Y128" s="106"/>
      <c r="Z128" s="104"/>
      <c r="AA128" s="104"/>
      <c r="AB128" s="104"/>
      <c r="AC128" s="104"/>
      <c r="AD128" s="104"/>
      <c r="AE128" s="274"/>
      <c r="AF128" s="233"/>
      <c r="AG128" s="233"/>
      <c r="AH128" s="233"/>
      <c r="AI128" s="233"/>
      <c r="AJ128" s="233"/>
      <c r="AK128" s="233"/>
      <c r="AL128" s="234"/>
      <c r="AM128" s="4"/>
    </row>
    <row r="129" spans="1:39" ht="11.1" customHeight="1" x14ac:dyDescent="0.25">
      <c r="A129" s="6"/>
      <c r="B129" s="279"/>
      <c r="C129" s="214"/>
      <c r="D129" s="214"/>
      <c r="E129" s="280"/>
      <c r="F129" s="227" t="s">
        <v>156</v>
      </c>
      <c r="G129" s="228"/>
      <c r="H129" s="228"/>
      <c r="I129" s="228"/>
      <c r="J129" s="228"/>
      <c r="K129" s="228"/>
      <c r="L129" s="228"/>
      <c r="M129" s="229"/>
      <c r="N129" s="278" t="s">
        <v>317</v>
      </c>
      <c r="O129" s="228"/>
      <c r="P129" s="228"/>
      <c r="Q129" s="228"/>
      <c r="R129" s="228"/>
      <c r="S129" s="228"/>
      <c r="T129" s="228"/>
      <c r="U129" s="228"/>
      <c r="V129" s="228"/>
      <c r="W129" s="228"/>
      <c r="X129" s="229"/>
      <c r="Y129" s="106"/>
      <c r="Z129" s="104"/>
      <c r="AA129" s="104"/>
      <c r="AB129" s="104"/>
      <c r="AC129" s="104"/>
      <c r="AD129" s="104"/>
      <c r="AE129" s="116"/>
      <c r="AF129" s="111"/>
      <c r="AG129" s="111"/>
      <c r="AH129" s="111"/>
      <c r="AI129" s="111"/>
      <c r="AJ129" s="111"/>
      <c r="AK129" s="111"/>
      <c r="AL129" s="112"/>
      <c r="AM129" s="6"/>
    </row>
    <row r="130" spans="1:39" ht="32.25" customHeight="1" x14ac:dyDescent="0.25">
      <c r="A130" s="4"/>
      <c r="B130" s="279"/>
      <c r="C130" s="214"/>
      <c r="D130" s="214"/>
      <c r="E130" s="280"/>
      <c r="F130" s="116"/>
      <c r="G130" s="111"/>
      <c r="H130" s="111"/>
      <c r="I130" s="111"/>
      <c r="J130" s="111"/>
      <c r="K130" s="111"/>
      <c r="L130" s="111"/>
      <c r="M130" s="112"/>
      <c r="N130" s="116"/>
      <c r="O130" s="111"/>
      <c r="P130" s="111"/>
      <c r="Q130" s="111"/>
      <c r="R130" s="111"/>
      <c r="S130" s="111"/>
      <c r="T130" s="111"/>
      <c r="U130" s="111"/>
      <c r="V130" s="111"/>
      <c r="W130" s="111"/>
      <c r="X130" s="112"/>
      <c r="Y130" s="106"/>
      <c r="Z130" s="104"/>
      <c r="AA130" s="104"/>
      <c r="AB130" s="104"/>
      <c r="AC130" s="104"/>
      <c r="AD130" s="104"/>
      <c r="AE130" s="227" t="s">
        <v>158</v>
      </c>
      <c r="AF130" s="228"/>
      <c r="AG130" s="228"/>
      <c r="AH130" s="228"/>
      <c r="AI130" s="228"/>
      <c r="AJ130" s="228"/>
      <c r="AK130" s="228"/>
      <c r="AL130" s="229"/>
      <c r="AM130" s="4"/>
    </row>
    <row r="131" spans="1:39" ht="33" customHeight="1" x14ac:dyDescent="0.25">
      <c r="A131" s="4"/>
      <c r="B131" s="279"/>
      <c r="C131" s="214"/>
      <c r="D131" s="214"/>
      <c r="E131" s="280"/>
      <c r="F131" s="227" t="s">
        <v>314</v>
      </c>
      <c r="G131" s="333"/>
      <c r="H131" s="333"/>
      <c r="I131" s="333"/>
      <c r="J131" s="333"/>
      <c r="K131" s="333"/>
      <c r="L131" s="333"/>
      <c r="M131" s="334"/>
      <c r="N131" s="278" t="s">
        <v>318</v>
      </c>
      <c r="O131" s="333"/>
      <c r="P131" s="333"/>
      <c r="Q131" s="333"/>
      <c r="R131" s="333"/>
      <c r="S131" s="333"/>
      <c r="T131" s="333"/>
      <c r="U131" s="333"/>
      <c r="V131" s="333"/>
      <c r="W131" s="333"/>
      <c r="X131" s="334"/>
      <c r="Y131" s="106"/>
      <c r="Z131" s="104"/>
      <c r="AA131" s="104"/>
      <c r="AB131" s="104"/>
      <c r="AC131" s="104"/>
      <c r="AD131" s="104"/>
      <c r="AE131" s="274"/>
      <c r="AF131" s="233"/>
      <c r="AG131" s="233"/>
      <c r="AH131" s="233"/>
      <c r="AI131" s="233"/>
      <c r="AJ131" s="233"/>
      <c r="AK131" s="233"/>
      <c r="AL131" s="234"/>
      <c r="AM131" s="4"/>
    </row>
    <row r="132" spans="1:39" ht="37.5" customHeight="1" x14ac:dyDescent="0.25">
      <c r="A132" s="4"/>
      <c r="B132" s="279"/>
      <c r="C132" s="214"/>
      <c r="D132" s="214"/>
      <c r="E132" s="280"/>
      <c r="F132" s="335"/>
      <c r="G132" s="336"/>
      <c r="H132" s="336"/>
      <c r="I132" s="336"/>
      <c r="J132" s="336"/>
      <c r="K132" s="336"/>
      <c r="L132" s="336"/>
      <c r="M132" s="337"/>
      <c r="N132" s="338"/>
      <c r="O132" s="141"/>
      <c r="P132" s="141"/>
      <c r="Q132" s="141"/>
      <c r="R132" s="141"/>
      <c r="S132" s="141"/>
      <c r="T132" s="141"/>
      <c r="U132" s="141"/>
      <c r="V132" s="141"/>
      <c r="W132" s="141"/>
      <c r="X132" s="339"/>
      <c r="Y132" s="106"/>
      <c r="Z132" s="104"/>
      <c r="AA132" s="104"/>
      <c r="AB132" s="104"/>
      <c r="AC132" s="104"/>
      <c r="AD132" s="104"/>
      <c r="AE132" s="274"/>
      <c r="AF132" s="233"/>
      <c r="AG132" s="233"/>
      <c r="AH132" s="233"/>
      <c r="AI132" s="233"/>
      <c r="AJ132" s="233"/>
      <c r="AK132" s="233"/>
      <c r="AL132" s="234"/>
      <c r="AM132" s="4"/>
    </row>
    <row r="133" spans="1:39" ht="95.25" customHeight="1" thickBot="1" x14ac:dyDescent="0.3">
      <c r="A133" s="7"/>
      <c r="B133" s="122"/>
      <c r="C133" s="123"/>
      <c r="D133" s="123"/>
      <c r="E133" s="236"/>
      <c r="F133" s="291" t="s">
        <v>288</v>
      </c>
      <c r="G133" s="114"/>
      <c r="H133" s="114"/>
      <c r="I133" s="114"/>
      <c r="J133" s="114"/>
      <c r="K133" s="114"/>
      <c r="L133" s="114"/>
      <c r="M133" s="115"/>
      <c r="N133" s="117" t="s">
        <v>300</v>
      </c>
      <c r="O133" s="118"/>
      <c r="P133" s="118"/>
      <c r="Q133" s="118"/>
      <c r="R133" s="118"/>
      <c r="S133" s="118"/>
      <c r="T133" s="118"/>
      <c r="U133" s="118"/>
      <c r="V133" s="118"/>
      <c r="W133" s="118"/>
      <c r="X133" s="119"/>
      <c r="Y133" s="107"/>
      <c r="Z133" s="108"/>
      <c r="AA133" s="108"/>
      <c r="AB133" s="108"/>
      <c r="AC133" s="108"/>
      <c r="AD133" s="108"/>
      <c r="AE133" s="274"/>
      <c r="AF133" s="233"/>
      <c r="AG133" s="111"/>
      <c r="AH133" s="111"/>
      <c r="AI133" s="111"/>
      <c r="AJ133" s="111"/>
      <c r="AK133" s="111"/>
      <c r="AL133" s="112"/>
      <c r="AM133" s="7"/>
    </row>
    <row r="134" spans="1:39" ht="26.25" customHeight="1" thickBot="1" x14ac:dyDescent="0.3">
      <c r="A134" s="6"/>
      <c r="B134" s="124" t="s">
        <v>45</v>
      </c>
      <c r="C134" s="125"/>
      <c r="D134" s="125"/>
      <c r="E134" s="125"/>
      <c r="F134" s="125"/>
      <c r="G134" s="125"/>
      <c r="H134" s="125"/>
      <c r="I134" s="125"/>
      <c r="J134" s="125"/>
      <c r="K134" s="125"/>
      <c r="L134" s="125"/>
      <c r="M134" s="125"/>
      <c r="N134" s="125"/>
      <c r="O134" s="125"/>
      <c r="P134" s="125"/>
      <c r="Q134" s="126"/>
      <c r="R134" s="332" t="s">
        <v>83</v>
      </c>
      <c r="S134" s="327"/>
      <c r="T134" s="327"/>
      <c r="U134" s="327"/>
      <c r="V134" s="327"/>
      <c r="W134" s="327"/>
      <c r="X134" s="327"/>
      <c r="Y134" s="327"/>
      <c r="Z134" s="327"/>
      <c r="AA134" s="327"/>
      <c r="AB134" s="327"/>
      <c r="AC134" s="327"/>
      <c r="AD134" s="327"/>
      <c r="AE134" s="249">
        <v>0</v>
      </c>
      <c r="AF134" s="250"/>
      <c r="AG134" s="6"/>
      <c r="AH134" s="295" t="s">
        <v>343</v>
      </c>
      <c r="AI134" s="296"/>
      <c r="AJ134" s="297"/>
    </row>
    <row r="135" spans="1:39" ht="36.950000000000003" customHeight="1" x14ac:dyDescent="0.25">
      <c r="A135" s="4"/>
      <c r="B135" s="329" t="s">
        <v>18</v>
      </c>
      <c r="C135" s="330"/>
      <c r="D135" s="330"/>
      <c r="E135" s="331"/>
      <c r="F135" s="329" t="s">
        <v>41</v>
      </c>
      <c r="G135" s="330"/>
      <c r="H135" s="330"/>
      <c r="I135" s="330"/>
      <c r="J135" s="330"/>
      <c r="K135" s="330"/>
      <c r="L135" s="330"/>
      <c r="M135" s="331"/>
      <c r="N135" s="329" t="s">
        <v>283</v>
      </c>
      <c r="O135" s="289"/>
      <c r="P135" s="289"/>
      <c r="Q135" s="289"/>
      <c r="R135" s="289"/>
      <c r="S135" s="289"/>
      <c r="T135" s="289"/>
      <c r="U135" s="289"/>
      <c r="V135" s="289"/>
      <c r="W135" s="289"/>
      <c r="X135" s="290"/>
      <c r="Y135" s="256" t="s">
        <v>282</v>
      </c>
      <c r="Z135" s="257"/>
      <c r="AA135" s="257"/>
      <c r="AB135" s="257"/>
      <c r="AC135" s="257"/>
      <c r="AD135" s="258"/>
      <c r="AE135" s="264" t="s">
        <v>46</v>
      </c>
      <c r="AF135" s="265"/>
      <c r="AG135" s="266"/>
      <c r="AH135" s="266"/>
      <c r="AI135" s="266"/>
      <c r="AJ135" s="266"/>
      <c r="AK135" s="266"/>
      <c r="AL135" s="267"/>
      <c r="AM135" s="4"/>
    </row>
    <row r="136" spans="1:39" ht="21" customHeight="1" x14ac:dyDescent="0.25">
      <c r="A136" s="6"/>
      <c r="B136" s="120" t="s">
        <v>161</v>
      </c>
      <c r="C136" s="121"/>
      <c r="D136" s="121"/>
      <c r="E136" s="217"/>
      <c r="F136" s="321" t="s">
        <v>159</v>
      </c>
      <c r="G136" s="121"/>
      <c r="H136" s="121"/>
      <c r="I136" s="121"/>
      <c r="J136" s="121"/>
      <c r="K136" s="121"/>
      <c r="L136" s="121"/>
      <c r="M136" s="217"/>
      <c r="N136" s="216" t="s">
        <v>324</v>
      </c>
      <c r="O136" s="121"/>
      <c r="P136" s="121"/>
      <c r="Q136" s="121"/>
      <c r="R136" s="121"/>
      <c r="S136" s="121"/>
      <c r="T136" s="121"/>
      <c r="U136" s="121"/>
      <c r="V136" s="121"/>
      <c r="W136" s="121"/>
      <c r="X136" s="217"/>
      <c r="Y136" s="237"/>
      <c r="Z136" s="238"/>
      <c r="AA136" s="238"/>
      <c r="AB136" s="238"/>
      <c r="AC136" s="238"/>
      <c r="AD136" s="238"/>
      <c r="AE136" s="227" t="s">
        <v>106</v>
      </c>
      <c r="AF136" s="228"/>
      <c r="AG136" s="228"/>
      <c r="AH136" s="228"/>
      <c r="AI136" s="228"/>
      <c r="AJ136" s="228"/>
      <c r="AK136" s="228"/>
      <c r="AL136" s="229"/>
      <c r="AM136" s="6"/>
    </row>
    <row r="137" spans="1:39" ht="78.95" customHeight="1" x14ac:dyDescent="0.25">
      <c r="A137" s="7"/>
      <c r="B137" s="279"/>
      <c r="C137" s="214"/>
      <c r="D137" s="214"/>
      <c r="E137" s="280"/>
      <c r="F137" s="279"/>
      <c r="G137" s="214"/>
      <c r="H137" s="214"/>
      <c r="I137" s="214"/>
      <c r="J137" s="214"/>
      <c r="K137" s="214"/>
      <c r="L137" s="214"/>
      <c r="M137" s="280"/>
      <c r="N137" s="279"/>
      <c r="O137" s="214"/>
      <c r="P137" s="214"/>
      <c r="Q137" s="214"/>
      <c r="R137" s="214"/>
      <c r="S137" s="214"/>
      <c r="T137" s="214"/>
      <c r="U137" s="214"/>
      <c r="V137" s="214"/>
      <c r="W137" s="214"/>
      <c r="X137" s="280"/>
      <c r="Y137" s="106"/>
      <c r="Z137" s="104"/>
      <c r="AA137" s="104"/>
      <c r="AB137" s="104"/>
      <c r="AC137" s="104"/>
      <c r="AD137" s="104"/>
      <c r="AE137" s="232" t="s">
        <v>162</v>
      </c>
      <c r="AF137" s="233"/>
      <c r="AG137" s="233"/>
      <c r="AH137" s="233"/>
      <c r="AI137" s="233"/>
      <c r="AJ137" s="233"/>
      <c r="AK137" s="233"/>
      <c r="AL137" s="234"/>
      <c r="AM137" s="7"/>
    </row>
    <row r="138" spans="1:39" ht="26.1" customHeight="1" x14ac:dyDescent="0.25">
      <c r="A138" s="4"/>
      <c r="B138" s="279"/>
      <c r="C138" s="214"/>
      <c r="D138" s="214"/>
      <c r="E138" s="280"/>
      <c r="F138" s="122"/>
      <c r="G138" s="123"/>
      <c r="H138" s="123"/>
      <c r="I138" s="123"/>
      <c r="J138" s="123"/>
      <c r="K138" s="123"/>
      <c r="L138" s="123"/>
      <c r="M138" s="236"/>
      <c r="N138" s="122"/>
      <c r="O138" s="123"/>
      <c r="P138" s="123"/>
      <c r="Q138" s="123"/>
      <c r="R138" s="123"/>
      <c r="S138" s="123"/>
      <c r="T138" s="123"/>
      <c r="U138" s="123"/>
      <c r="V138" s="123"/>
      <c r="W138" s="123"/>
      <c r="X138" s="236"/>
      <c r="Y138" s="106"/>
      <c r="Z138" s="104"/>
      <c r="AA138" s="104"/>
      <c r="AB138" s="104"/>
      <c r="AC138" s="104"/>
      <c r="AD138" s="104"/>
      <c r="AE138" s="232" t="s">
        <v>163</v>
      </c>
      <c r="AF138" s="233"/>
      <c r="AG138" s="233"/>
      <c r="AH138" s="233"/>
      <c r="AI138" s="233"/>
      <c r="AJ138" s="233"/>
      <c r="AK138" s="233"/>
      <c r="AL138" s="234"/>
      <c r="AM138" s="4"/>
    </row>
    <row r="139" spans="1:39" ht="59.1" customHeight="1" x14ac:dyDescent="0.25">
      <c r="A139" s="7"/>
      <c r="B139" s="279"/>
      <c r="C139" s="214"/>
      <c r="D139" s="214"/>
      <c r="E139" s="280"/>
      <c r="F139" s="164" t="s">
        <v>160</v>
      </c>
      <c r="G139" s="118"/>
      <c r="H139" s="118"/>
      <c r="I139" s="118"/>
      <c r="J139" s="118"/>
      <c r="K139" s="118"/>
      <c r="L139" s="118"/>
      <c r="M139" s="119"/>
      <c r="N139" s="117" t="s">
        <v>320</v>
      </c>
      <c r="O139" s="118"/>
      <c r="P139" s="118"/>
      <c r="Q139" s="118"/>
      <c r="R139" s="118"/>
      <c r="S139" s="118"/>
      <c r="T139" s="118"/>
      <c r="U139" s="118"/>
      <c r="V139" s="118"/>
      <c r="W139" s="118"/>
      <c r="X139" s="119"/>
      <c r="Y139" s="106"/>
      <c r="Z139" s="104"/>
      <c r="AA139" s="104"/>
      <c r="AB139" s="104"/>
      <c r="AC139" s="104"/>
      <c r="AD139" s="104"/>
      <c r="AE139" s="232" t="s">
        <v>164</v>
      </c>
      <c r="AF139" s="233"/>
      <c r="AG139" s="233"/>
      <c r="AH139" s="233"/>
      <c r="AI139" s="233"/>
      <c r="AJ139" s="233"/>
      <c r="AK139" s="233"/>
      <c r="AL139" s="234"/>
      <c r="AM139" s="7"/>
    </row>
    <row r="140" spans="1:39" ht="45" customHeight="1" x14ac:dyDescent="0.25">
      <c r="A140" s="7"/>
      <c r="B140" s="279"/>
      <c r="C140" s="214"/>
      <c r="D140" s="214"/>
      <c r="E140" s="280"/>
      <c r="F140" s="291" t="s">
        <v>288</v>
      </c>
      <c r="G140" s="114"/>
      <c r="H140" s="114"/>
      <c r="I140" s="114"/>
      <c r="J140" s="114"/>
      <c r="K140" s="114"/>
      <c r="L140" s="114"/>
      <c r="M140" s="115"/>
      <c r="N140" s="117" t="s">
        <v>321</v>
      </c>
      <c r="O140" s="118"/>
      <c r="P140" s="118"/>
      <c r="Q140" s="118"/>
      <c r="R140" s="118"/>
      <c r="S140" s="118"/>
      <c r="T140" s="118"/>
      <c r="U140" s="118"/>
      <c r="V140" s="118"/>
      <c r="W140" s="118"/>
      <c r="X140" s="119"/>
      <c r="Y140" s="106"/>
      <c r="Z140" s="104"/>
      <c r="AA140" s="104"/>
      <c r="AB140" s="104"/>
      <c r="AC140" s="104"/>
      <c r="AD140" s="104"/>
      <c r="AE140" s="274"/>
      <c r="AF140" s="233"/>
      <c r="AG140" s="233"/>
      <c r="AH140" s="233"/>
      <c r="AI140" s="233"/>
      <c r="AJ140" s="233"/>
      <c r="AK140" s="233"/>
      <c r="AL140" s="234"/>
      <c r="AM140" s="7"/>
    </row>
    <row r="141" spans="1:39" ht="114.95" customHeight="1" x14ac:dyDescent="0.25">
      <c r="A141" s="7"/>
      <c r="B141" s="279"/>
      <c r="C141" s="214"/>
      <c r="D141" s="214"/>
      <c r="E141" s="280"/>
      <c r="F141" s="322" t="s">
        <v>288</v>
      </c>
      <c r="G141" s="323"/>
      <c r="H141" s="323"/>
      <c r="I141" s="323"/>
      <c r="J141" s="323"/>
      <c r="K141" s="323"/>
      <c r="L141" s="323"/>
      <c r="M141" s="324"/>
      <c r="N141" s="278" t="s">
        <v>300</v>
      </c>
      <c r="O141" s="228"/>
      <c r="P141" s="228"/>
      <c r="Q141" s="228"/>
      <c r="R141" s="228"/>
      <c r="S141" s="228"/>
      <c r="T141" s="228"/>
      <c r="U141" s="228"/>
      <c r="V141" s="228"/>
      <c r="W141" s="228"/>
      <c r="X141" s="229"/>
      <c r="Y141" s="106"/>
      <c r="Z141" s="104"/>
      <c r="AA141" s="104"/>
      <c r="AB141" s="104"/>
      <c r="AC141" s="104"/>
      <c r="AD141" s="104"/>
      <c r="AE141" s="274"/>
      <c r="AF141" s="233"/>
      <c r="AG141" s="233"/>
      <c r="AH141" s="233"/>
      <c r="AI141" s="233"/>
      <c r="AJ141" s="233"/>
      <c r="AK141" s="233"/>
      <c r="AL141" s="234"/>
      <c r="AM141" s="7"/>
    </row>
    <row r="142" spans="1:39" ht="15.75" customHeight="1" x14ac:dyDescent="0.25">
      <c r="A142" s="4"/>
      <c r="B142" s="279"/>
      <c r="C142" s="214"/>
      <c r="D142" s="214"/>
      <c r="E142" s="280"/>
      <c r="F142" s="325"/>
      <c r="G142" s="323"/>
      <c r="H142" s="323"/>
      <c r="I142" s="323"/>
      <c r="J142" s="323"/>
      <c r="K142" s="323"/>
      <c r="L142" s="323"/>
      <c r="M142" s="324"/>
      <c r="N142" s="274"/>
      <c r="O142" s="233"/>
      <c r="P142" s="233"/>
      <c r="Q142" s="233"/>
      <c r="R142" s="233"/>
      <c r="S142" s="233"/>
      <c r="T142" s="233"/>
      <c r="U142" s="233"/>
      <c r="V142" s="233"/>
      <c r="W142" s="233"/>
      <c r="X142" s="234"/>
      <c r="Y142" s="103"/>
      <c r="Z142" s="104"/>
      <c r="AA142" s="104"/>
      <c r="AB142" s="104"/>
      <c r="AC142" s="104"/>
      <c r="AD142" s="104"/>
      <c r="AE142" s="232" t="s">
        <v>165</v>
      </c>
      <c r="AF142" s="233"/>
      <c r="AG142" s="233"/>
      <c r="AH142" s="233"/>
      <c r="AI142" s="233"/>
      <c r="AJ142" s="233"/>
      <c r="AK142" s="233"/>
      <c r="AL142" s="234"/>
      <c r="AM142" s="4"/>
    </row>
    <row r="143" spans="1:39" ht="49.5" customHeight="1" thickBot="1" x14ac:dyDescent="0.3">
      <c r="A143" s="7"/>
      <c r="B143" s="122"/>
      <c r="C143" s="123"/>
      <c r="D143" s="123"/>
      <c r="E143" s="236"/>
      <c r="F143" s="326"/>
      <c r="G143" s="327"/>
      <c r="H143" s="327"/>
      <c r="I143" s="327"/>
      <c r="J143" s="327"/>
      <c r="K143" s="327"/>
      <c r="L143" s="327"/>
      <c r="M143" s="328"/>
      <c r="N143" s="116"/>
      <c r="O143" s="111"/>
      <c r="P143" s="111"/>
      <c r="Q143" s="111"/>
      <c r="R143" s="111"/>
      <c r="S143" s="111"/>
      <c r="T143" s="111"/>
      <c r="U143" s="111"/>
      <c r="V143" s="111"/>
      <c r="W143" s="111"/>
      <c r="X143" s="112"/>
      <c r="Y143" s="107"/>
      <c r="Z143" s="108"/>
      <c r="AA143" s="108"/>
      <c r="AB143" s="108"/>
      <c r="AC143" s="108"/>
      <c r="AD143" s="108"/>
      <c r="AE143" s="232" t="s">
        <v>166</v>
      </c>
      <c r="AF143" s="233"/>
      <c r="AG143" s="111"/>
      <c r="AH143" s="111"/>
      <c r="AI143" s="111"/>
      <c r="AJ143" s="111"/>
      <c r="AK143" s="111"/>
      <c r="AL143" s="112"/>
      <c r="AM143" s="7"/>
    </row>
    <row r="144" spans="1:39" ht="27" customHeight="1" thickBot="1" x14ac:dyDescent="0.3">
      <c r="A144" s="6"/>
      <c r="B144" s="314" t="s">
        <v>47</v>
      </c>
      <c r="C144" s="315"/>
      <c r="D144" s="315"/>
      <c r="E144" s="315"/>
      <c r="F144" s="315"/>
      <c r="G144" s="315"/>
      <c r="H144" s="315"/>
      <c r="I144" s="315"/>
      <c r="J144" s="315"/>
      <c r="K144" s="315"/>
      <c r="L144" s="315"/>
      <c r="M144" s="315"/>
      <c r="N144" s="315"/>
      <c r="O144" s="315"/>
      <c r="P144" s="315"/>
      <c r="Q144" s="316"/>
      <c r="R144" s="320" t="s">
        <v>84</v>
      </c>
      <c r="S144" s="114"/>
      <c r="T144" s="114"/>
      <c r="U144" s="114"/>
      <c r="V144" s="114"/>
      <c r="W144" s="114"/>
      <c r="X144" s="114"/>
      <c r="Y144" s="114"/>
      <c r="Z144" s="114"/>
      <c r="AA144" s="114"/>
      <c r="AB144" s="114"/>
      <c r="AC144" s="114"/>
      <c r="AD144" s="114"/>
      <c r="AE144" s="249">
        <v>0</v>
      </c>
      <c r="AF144" s="250"/>
      <c r="AG144" s="6"/>
      <c r="AH144" s="295" t="s">
        <v>343</v>
      </c>
      <c r="AI144" s="296"/>
      <c r="AJ144" s="297"/>
    </row>
    <row r="145" spans="1:39" ht="38.1" customHeight="1" x14ac:dyDescent="0.25">
      <c r="A145" s="4"/>
      <c r="B145" s="317" t="s">
        <v>18</v>
      </c>
      <c r="C145" s="318"/>
      <c r="D145" s="318"/>
      <c r="E145" s="319"/>
      <c r="F145" s="317" t="s">
        <v>41</v>
      </c>
      <c r="G145" s="318"/>
      <c r="H145" s="318"/>
      <c r="I145" s="318"/>
      <c r="J145" s="318"/>
      <c r="K145" s="318"/>
      <c r="L145" s="318"/>
      <c r="M145" s="319"/>
      <c r="N145" s="253" t="s">
        <v>283</v>
      </c>
      <c r="O145" s="254"/>
      <c r="P145" s="254"/>
      <c r="Q145" s="254"/>
      <c r="R145" s="254"/>
      <c r="S145" s="254"/>
      <c r="T145" s="254"/>
      <c r="U145" s="254"/>
      <c r="V145" s="254"/>
      <c r="W145" s="254"/>
      <c r="X145" s="255"/>
      <c r="Y145" s="256" t="s">
        <v>282</v>
      </c>
      <c r="Z145" s="257"/>
      <c r="AA145" s="257"/>
      <c r="AB145" s="257"/>
      <c r="AC145" s="257"/>
      <c r="AD145" s="258"/>
      <c r="AE145" s="264" t="s">
        <v>46</v>
      </c>
      <c r="AF145" s="265"/>
      <c r="AG145" s="266"/>
      <c r="AH145" s="266"/>
      <c r="AI145" s="266"/>
      <c r="AJ145" s="266"/>
      <c r="AK145" s="266"/>
      <c r="AL145" s="267"/>
      <c r="AM145" s="4"/>
    </row>
    <row r="146" spans="1:39" ht="33" customHeight="1" x14ac:dyDescent="0.25">
      <c r="A146" s="4"/>
      <c r="B146" s="313" t="s">
        <v>167</v>
      </c>
      <c r="C146" s="228"/>
      <c r="D146" s="228"/>
      <c r="E146" s="229"/>
      <c r="F146" s="164" t="s">
        <v>168</v>
      </c>
      <c r="G146" s="118"/>
      <c r="H146" s="118"/>
      <c r="I146" s="118"/>
      <c r="J146" s="118"/>
      <c r="K146" s="118"/>
      <c r="L146" s="118"/>
      <c r="M146" s="119"/>
      <c r="N146" s="278" t="s">
        <v>322</v>
      </c>
      <c r="O146" s="228"/>
      <c r="P146" s="228"/>
      <c r="Q146" s="228"/>
      <c r="R146" s="228"/>
      <c r="S146" s="228"/>
      <c r="T146" s="228"/>
      <c r="U146" s="228"/>
      <c r="V146" s="228"/>
      <c r="W146" s="228"/>
      <c r="X146" s="229"/>
      <c r="Y146" s="237"/>
      <c r="Z146" s="238"/>
      <c r="AA146" s="238"/>
      <c r="AB146" s="238"/>
      <c r="AC146" s="238"/>
      <c r="AD146" s="238"/>
      <c r="AE146" s="227" t="s">
        <v>170</v>
      </c>
      <c r="AF146" s="228"/>
      <c r="AG146" s="228"/>
      <c r="AH146" s="228"/>
      <c r="AI146" s="228"/>
      <c r="AJ146" s="228"/>
      <c r="AK146" s="228"/>
      <c r="AL146" s="229"/>
      <c r="AM146" s="4"/>
    </row>
    <row r="147" spans="1:39" ht="45" customHeight="1" x14ac:dyDescent="0.25">
      <c r="A147" s="7"/>
      <c r="B147" s="274"/>
      <c r="C147" s="233"/>
      <c r="D147" s="233"/>
      <c r="E147" s="234"/>
      <c r="F147" s="164" t="s">
        <v>169</v>
      </c>
      <c r="G147" s="118"/>
      <c r="H147" s="118"/>
      <c r="I147" s="118"/>
      <c r="J147" s="118"/>
      <c r="K147" s="118"/>
      <c r="L147" s="118"/>
      <c r="M147" s="119"/>
      <c r="N147" s="116"/>
      <c r="O147" s="111"/>
      <c r="P147" s="111"/>
      <c r="Q147" s="111"/>
      <c r="R147" s="111"/>
      <c r="S147" s="111"/>
      <c r="T147" s="111"/>
      <c r="U147" s="111"/>
      <c r="V147" s="111"/>
      <c r="W147" s="111"/>
      <c r="X147" s="112"/>
      <c r="Y147" s="106"/>
      <c r="Z147" s="104"/>
      <c r="AA147" s="104"/>
      <c r="AB147" s="104"/>
      <c r="AC147" s="104"/>
      <c r="AD147" s="104"/>
      <c r="AE147" s="274"/>
      <c r="AF147" s="233"/>
      <c r="AG147" s="233"/>
      <c r="AH147" s="233"/>
      <c r="AI147" s="233"/>
      <c r="AJ147" s="233"/>
      <c r="AK147" s="233"/>
      <c r="AL147" s="234"/>
      <c r="AM147" s="7"/>
    </row>
    <row r="148" spans="1:39" ht="93" customHeight="1" x14ac:dyDescent="0.25">
      <c r="A148" s="7"/>
      <c r="B148" s="116"/>
      <c r="C148" s="111"/>
      <c r="D148" s="111"/>
      <c r="E148" s="112"/>
      <c r="F148" s="291" t="s">
        <v>288</v>
      </c>
      <c r="G148" s="114"/>
      <c r="H148" s="114"/>
      <c r="I148" s="114"/>
      <c r="J148" s="114"/>
      <c r="K148" s="114"/>
      <c r="L148" s="114"/>
      <c r="M148" s="115"/>
      <c r="N148" s="117" t="s">
        <v>305</v>
      </c>
      <c r="O148" s="118"/>
      <c r="P148" s="118"/>
      <c r="Q148" s="118"/>
      <c r="R148" s="118"/>
      <c r="S148" s="118"/>
      <c r="T148" s="118"/>
      <c r="U148" s="118"/>
      <c r="V148" s="118"/>
      <c r="W148" s="118"/>
      <c r="X148" s="119"/>
      <c r="Y148" s="107"/>
      <c r="Z148" s="108"/>
      <c r="AA148" s="108"/>
      <c r="AB148" s="108"/>
      <c r="AC148" s="108"/>
      <c r="AD148" s="108"/>
      <c r="AE148" s="274"/>
      <c r="AF148" s="233"/>
      <c r="AG148" s="233"/>
      <c r="AH148" s="233"/>
      <c r="AI148" s="233"/>
      <c r="AJ148" s="233"/>
      <c r="AK148" s="233"/>
      <c r="AL148" s="234"/>
      <c r="AM148" s="7"/>
    </row>
    <row r="149" spans="1:39" ht="111.75" customHeight="1" thickBot="1" x14ac:dyDescent="0.3">
      <c r="A149" s="7"/>
      <c r="B149" s="117"/>
      <c r="C149" s="118"/>
      <c r="D149" s="118"/>
      <c r="E149" s="119"/>
      <c r="F149" s="117"/>
      <c r="G149" s="118"/>
      <c r="H149" s="118"/>
      <c r="I149" s="118"/>
      <c r="J149" s="118"/>
      <c r="K149" s="118"/>
      <c r="L149" s="118"/>
      <c r="M149" s="119"/>
      <c r="N149" s="117"/>
      <c r="O149" s="118"/>
      <c r="P149" s="118"/>
      <c r="Q149" s="118"/>
      <c r="R149" s="118"/>
      <c r="S149" s="118"/>
      <c r="T149" s="118"/>
      <c r="U149" s="118"/>
      <c r="V149" s="118"/>
      <c r="W149" s="118"/>
      <c r="X149" s="119"/>
      <c r="Y149" s="158"/>
      <c r="Z149" s="239"/>
      <c r="AA149" s="239"/>
      <c r="AB149" s="239"/>
      <c r="AC149" s="239"/>
      <c r="AD149" s="239"/>
      <c r="AE149" s="232" t="s">
        <v>171</v>
      </c>
      <c r="AF149" s="233"/>
      <c r="AG149" s="111"/>
      <c r="AH149" s="111"/>
      <c r="AI149" s="111"/>
      <c r="AJ149" s="111"/>
      <c r="AK149" s="111"/>
      <c r="AL149" s="112"/>
      <c r="AM149" s="7"/>
    </row>
    <row r="150" spans="1:39" ht="27" customHeight="1" thickBot="1" x14ac:dyDescent="0.3">
      <c r="A150" s="4"/>
      <c r="B150" s="308" t="s">
        <v>48</v>
      </c>
      <c r="C150" s="309"/>
      <c r="D150" s="309"/>
      <c r="E150" s="309"/>
      <c r="F150" s="309"/>
      <c r="G150" s="309"/>
      <c r="H150" s="309"/>
      <c r="I150" s="309"/>
      <c r="J150" s="309"/>
      <c r="K150" s="309"/>
      <c r="L150" s="309"/>
      <c r="M150" s="309"/>
      <c r="N150" s="309"/>
      <c r="O150" s="309"/>
      <c r="P150" s="309"/>
      <c r="Q150" s="309"/>
      <c r="R150" s="309"/>
      <c r="S150" s="310"/>
      <c r="T150" s="311" t="s">
        <v>84</v>
      </c>
      <c r="U150" s="312"/>
      <c r="V150" s="312"/>
      <c r="W150" s="312"/>
      <c r="X150" s="312"/>
      <c r="Y150" s="312"/>
      <c r="Z150" s="312"/>
      <c r="AA150" s="312"/>
      <c r="AB150" s="312"/>
      <c r="AC150" s="312"/>
      <c r="AD150" s="312"/>
      <c r="AE150" s="249">
        <v>0</v>
      </c>
      <c r="AF150" s="250"/>
      <c r="AG150" s="4"/>
      <c r="AH150" s="295" t="s">
        <v>343</v>
      </c>
      <c r="AI150" s="296"/>
      <c r="AJ150" s="297"/>
    </row>
    <row r="151" spans="1:39" ht="36.950000000000003" customHeight="1" x14ac:dyDescent="0.25">
      <c r="A151" s="4"/>
      <c r="B151" s="127" t="s">
        <v>18</v>
      </c>
      <c r="C151" s="128"/>
      <c r="D151" s="128"/>
      <c r="E151" s="129"/>
      <c r="F151" s="127" t="s">
        <v>41</v>
      </c>
      <c r="G151" s="128"/>
      <c r="H151" s="128"/>
      <c r="I151" s="128"/>
      <c r="J151" s="128"/>
      <c r="K151" s="128"/>
      <c r="L151" s="128"/>
      <c r="M151" s="129"/>
      <c r="N151" s="253" t="s">
        <v>283</v>
      </c>
      <c r="O151" s="254"/>
      <c r="P151" s="254"/>
      <c r="Q151" s="254"/>
      <c r="R151" s="254"/>
      <c r="S151" s="254"/>
      <c r="T151" s="254"/>
      <c r="U151" s="254"/>
      <c r="V151" s="254"/>
      <c r="W151" s="254"/>
      <c r="X151" s="255"/>
      <c r="Y151" s="256" t="s">
        <v>282</v>
      </c>
      <c r="Z151" s="257"/>
      <c r="AA151" s="257"/>
      <c r="AB151" s="257"/>
      <c r="AC151" s="257"/>
      <c r="AD151" s="258"/>
      <c r="AE151" s="243" t="s">
        <v>46</v>
      </c>
      <c r="AF151" s="244"/>
      <c r="AG151" s="245"/>
      <c r="AH151" s="245"/>
      <c r="AI151" s="245"/>
      <c r="AJ151" s="245"/>
      <c r="AK151" s="245"/>
      <c r="AL151" s="246"/>
      <c r="AM151" s="4"/>
    </row>
    <row r="152" spans="1:39" ht="57.95" customHeight="1" x14ac:dyDescent="0.25">
      <c r="A152" s="7"/>
      <c r="B152" s="273" t="s">
        <v>172</v>
      </c>
      <c r="C152" s="298"/>
      <c r="D152" s="298"/>
      <c r="E152" s="299"/>
      <c r="F152" s="164" t="s">
        <v>159</v>
      </c>
      <c r="G152" s="118"/>
      <c r="H152" s="118"/>
      <c r="I152" s="118"/>
      <c r="J152" s="118"/>
      <c r="K152" s="118"/>
      <c r="L152" s="118"/>
      <c r="M152" s="119"/>
      <c r="N152" s="117" t="s">
        <v>324</v>
      </c>
      <c r="O152" s="118"/>
      <c r="P152" s="118"/>
      <c r="Q152" s="118"/>
      <c r="R152" s="118"/>
      <c r="S152" s="118"/>
      <c r="T152" s="118"/>
      <c r="U152" s="118"/>
      <c r="V152" s="118"/>
      <c r="W152" s="118"/>
      <c r="X152" s="119"/>
      <c r="Y152" s="237"/>
      <c r="Z152" s="238"/>
      <c r="AA152" s="238"/>
      <c r="AB152" s="238"/>
      <c r="AC152" s="238"/>
      <c r="AD152" s="238"/>
      <c r="AE152" s="251" t="s">
        <v>177</v>
      </c>
      <c r="AF152" s="188"/>
      <c r="AG152" s="188"/>
      <c r="AH152" s="188"/>
      <c r="AI152" s="188"/>
      <c r="AJ152" s="188"/>
      <c r="AK152" s="188"/>
      <c r="AL152" s="252"/>
      <c r="AM152" s="7"/>
    </row>
    <row r="153" spans="1:39" ht="64.5" customHeight="1" x14ac:dyDescent="0.25">
      <c r="A153" s="7"/>
      <c r="B153" s="300"/>
      <c r="C153" s="301"/>
      <c r="D153" s="301"/>
      <c r="E153" s="302"/>
      <c r="F153" s="291" t="s">
        <v>288</v>
      </c>
      <c r="G153" s="114"/>
      <c r="H153" s="114"/>
      <c r="I153" s="114"/>
      <c r="J153" s="114"/>
      <c r="K153" s="114"/>
      <c r="L153" s="114"/>
      <c r="M153" s="115"/>
      <c r="N153" s="117" t="s">
        <v>325</v>
      </c>
      <c r="O153" s="118"/>
      <c r="P153" s="118"/>
      <c r="Q153" s="118"/>
      <c r="R153" s="118"/>
      <c r="S153" s="118"/>
      <c r="T153" s="118"/>
      <c r="U153" s="118"/>
      <c r="V153" s="118"/>
      <c r="W153" s="118"/>
      <c r="X153" s="119"/>
      <c r="Y153" s="106"/>
      <c r="Z153" s="104"/>
      <c r="AA153" s="104"/>
      <c r="AB153" s="104"/>
      <c r="AC153" s="104"/>
      <c r="AD153" s="104"/>
      <c r="AE153" s="306"/>
      <c r="AF153" s="261"/>
      <c r="AG153" s="261"/>
      <c r="AH153" s="261"/>
      <c r="AI153" s="261"/>
      <c r="AJ153" s="261"/>
      <c r="AK153" s="261"/>
      <c r="AL153" s="307"/>
      <c r="AM153" s="7"/>
    </row>
    <row r="154" spans="1:39" ht="57" customHeight="1" x14ac:dyDescent="0.25">
      <c r="A154" s="7"/>
      <c r="B154" s="300"/>
      <c r="C154" s="301"/>
      <c r="D154" s="301"/>
      <c r="E154" s="302"/>
      <c r="F154" s="164" t="s">
        <v>173</v>
      </c>
      <c r="G154" s="118"/>
      <c r="H154" s="118"/>
      <c r="I154" s="118"/>
      <c r="J154" s="118"/>
      <c r="K154" s="118"/>
      <c r="L154" s="118"/>
      <c r="M154" s="119"/>
      <c r="N154" s="117" t="s">
        <v>326</v>
      </c>
      <c r="O154" s="118"/>
      <c r="P154" s="118"/>
      <c r="Q154" s="118"/>
      <c r="R154" s="118"/>
      <c r="S154" s="118"/>
      <c r="T154" s="118"/>
      <c r="U154" s="118"/>
      <c r="V154" s="118"/>
      <c r="W154" s="118"/>
      <c r="X154" s="119"/>
      <c r="Y154" s="106"/>
      <c r="Z154" s="104"/>
      <c r="AA154" s="104"/>
      <c r="AB154" s="104"/>
      <c r="AC154" s="104"/>
      <c r="AD154" s="104"/>
      <c r="AE154" s="306"/>
      <c r="AF154" s="261"/>
      <c r="AG154" s="261"/>
      <c r="AH154" s="261"/>
      <c r="AI154" s="261"/>
      <c r="AJ154" s="261"/>
      <c r="AK154" s="261"/>
      <c r="AL154" s="307"/>
      <c r="AM154" s="7"/>
    </row>
    <row r="155" spans="1:39" ht="89.1" customHeight="1" x14ac:dyDescent="0.25">
      <c r="A155" s="7"/>
      <c r="B155" s="300"/>
      <c r="C155" s="301"/>
      <c r="D155" s="301"/>
      <c r="E155" s="302"/>
      <c r="F155" s="288" t="s">
        <v>174</v>
      </c>
      <c r="G155" s="289"/>
      <c r="H155" s="289"/>
      <c r="I155" s="289"/>
      <c r="J155" s="289"/>
      <c r="K155" s="289"/>
      <c r="L155" s="289"/>
      <c r="M155" s="290"/>
      <c r="N155" s="292" t="s">
        <v>327</v>
      </c>
      <c r="O155" s="293"/>
      <c r="P155" s="293"/>
      <c r="Q155" s="293"/>
      <c r="R155" s="293"/>
      <c r="S155" s="293"/>
      <c r="T155" s="293"/>
      <c r="U155" s="293"/>
      <c r="V155" s="293"/>
      <c r="W155" s="293"/>
      <c r="X155" s="294"/>
      <c r="Y155" s="106"/>
      <c r="Z155" s="104"/>
      <c r="AA155" s="104"/>
      <c r="AB155" s="104"/>
      <c r="AC155" s="104"/>
      <c r="AD155" s="104"/>
      <c r="AE155" s="306"/>
      <c r="AF155" s="261"/>
      <c r="AG155" s="261"/>
      <c r="AH155" s="261"/>
      <c r="AI155" s="261"/>
      <c r="AJ155" s="261"/>
      <c r="AK155" s="261"/>
      <c r="AL155" s="307"/>
      <c r="AM155" s="7"/>
    </row>
    <row r="156" spans="1:39" ht="111" customHeight="1" x14ac:dyDescent="0.25">
      <c r="A156" s="7"/>
      <c r="B156" s="300"/>
      <c r="C156" s="301"/>
      <c r="D156" s="301"/>
      <c r="E156" s="302"/>
      <c r="F156" s="164" t="s">
        <v>175</v>
      </c>
      <c r="G156" s="118"/>
      <c r="H156" s="118"/>
      <c r="I156" s="118"/>
      <c r="J156" s="118"/>
      <c r="K156" s="118"/>
      <c r="L156" s="118"/>
      <c r="M156" s="119"/>
      <c r="N156" s="117" t="s">
        <v>328</v>
      </c>
      <c r="O156" s="118"/>
      <c r="P156" s="118"/>
      <c r="Q156" s="118"/>
      <c r="R156" s="118"/>
      <c r="S156" s="118"/>
      <c r="T156" s="118"/>
      <c r="U156" s="118"/>
      <c r="V156" s="118"/>
      <c r="W156" s="118"/>
      <c r="X156" s="119"/>
      <c r="Y156" s="106"/>
      <c r="Z156" s="104"/>
      <c r="AA156" s="104"/>
      <c r="AB156" s="104"/>
      <c r="AC156" s="104"/>
      <c r="AD156" s="104"/>
      <c r="AE156" s="306"/>
      <c r="AF156" s="261"/>
      <c r="AG156" s="261"/>
      <c r="AH156" s="261"/>
      <c r="AI156" s="261"/>
      <c r="AJ156" s="261"/>
      <c r="AK156" s="261"/>
      <c r="AL156" s="307"/>
      <c r="AM156" s="7"/>
    </row>
    <row r="157" spans="1:39" ht="69.95" customHeight="1" x14ac:dyDescent="0.25">
      <c r="A157" s="7"/>
      <c r="B157" s="300"/>
      <c r="C157" s="301"/>
      <c r="D157" s="301"/>
      <c r="E157" s="302"/>
      <c r="F157" s="164" t="s">
        <v>176</v>
      </c>
      <c r="G157" s="118"/>
      <c r="H157" s="118"/>
      <c r="I157" s="118"/>
      <c r="J157" s="118"/>
      <c r="K157" s="118"/>
      <c r="L157" s="118"/>
      <c r="M157" s="119"/>
      <c r="N157" s="117" t="s">
        <v>329</v>
      </c>
      <c r="O157" s="118"/>
      <c r="P157" s="118"/>
      <c r="Q157" s="118"/>
      <c r="R157" s="118"/>
      <c r="S157" s="118"/>
      <c r="T157" s="118"/>
      <c r="U157" s="118"/>
      <c r="V157" s="118"/>
      <c r="W157" s="118"/>
      <c r="X157" s="119"/>
      <c r="Y157" s="106"/>
      <c r="Z157" s="104"/>
      <c r="AA157" s="104"/>
      <c r="AB157" s="104"/>
      <c r="AC157" s="104"/>
      <c r="AD157" s="104"/>
      <c r="AE157" s="306"/>
      <c r="AF157" s="261"/>
      <c r="AG157" s="261"/>
      <c r="AH157" s="261"/>
      <c r="AI157" s="261"/>
      <c r="AJ157" s="261"/>
      <c r="AK157" s="261"/>
      <c r="AL157" s="307"/>
      <c r="AM157" s="7"/>
    </row>
    <row r="158" spans="1:39" ht="43.5" customHeight="1" x14ac:dyDescent="0.25">
      <c r="A158" s="7"/>
      <c r="B158" s="300"/>
      <c r="C158" s="301"/>
      <c r="D158" s="301"/>
      <c r="E158" s="302"/>
      <c r="F158" s="227" t="s">
        <v>323</v>
      </c>
      <c r="G158" s="228"/>
      <c r="H158" s="228"/>
      <c r="I158" s="228"/>
      <c r="J158" s="228"/>
      <c r="K158" s="228"/>
      <c r="L158" s="228"/>
      <c r="M158" s="229"/>
      <c r="N158" s="278" t="s">
        <v>330</v>
      </c>
      <c r="O158" s="228"/>
      <c r="P158" s="228"/>
      <c r="Q158" s="228"/>
      <c r="R158" s="228"/>
      <c r="S158" s="228"/>
      <c r="T158" s="228"/>
      <c r="U158" s="228"/>
      <c r="V158" s="228"/>
      <c r="W158" s="228"/>
      <c r="X158" s="229"/>
      <c r="Y158" s="106"/>
      <c r="Z158" s="104"/>
      <c r="AA158" s="104"/>
      <c r="AB158" s="104"/>
      <c r="AC158" s="104"/>
      <c r="AD158" s="104"/>
      <c r="AE158" s="306"/>
      <c r="AF158" s="261"/>
      <c r="AG158" s="261"/>
      <c r="AH158" s="261"/>
      <c r="AI158" s="261"/>
      <c r="AJ158" s="261"/>
      <c r="AK158" s="261"/>
      <c r="AL158" s="307"/>
      <c r="AM158" s="7"/>
    </row>
    <row r="159" spans="1:39" ht="29.25" customHeight="1" x14ac:dyDescent="0.25">
      <c r="A159" s="7"/>
      <c r="B159" s="300"/>
      <c r="C159" s="301"/>
      <c r="D159" s="301"/>
      <c r="E159" s="302"/>
      <c r="F159" s="110"/>
      <c r="G159" s="111"/>
      <c r="H159" s="111"/>
      <c r="I159" s="111"/>
      <c r="J159" s="111"/>
      <c r="K159" s="111"/>
      <c r="L159" s="111"/>
      <c r="M159" s="112"/>
      <c r="N159" s="116" t="s">
        <v>307</v>
      </c>
      <c r="O159" s="111"/>
      <c r="P159" s="111"/>
      <c r="Q159" s="111"/>
      <c r="R159" s="111"/>
      <c r="S159" s="111"/>
      <c r="T159" s="111"/>
      <c r="U159" s="111"/>
      <c r="V159" s="111"/>
      <c r="W159" s="111"/>
      <c r="X159" s="112"/>
      <c r="Y159" s="106"/>
      <c r="Z159" s="104"/>
      <c r="AA159" s="104"/>
      <c r="AB159" s="104"/>
      <c r="AC159" s="104"/>
      <c r="AD159" s="104"/>
      <c r="AE159" s="306"/>
      <c r="AF159" s="261"/>
      <c r="AG159" s="261"/>
      <c r="AH159" s="261"/>
      <c r="AI159" s="261"/>
      <c r="AJ159" s="261"/>
      <c r="AK159" s="261"/>
      <c r="AL159" s="307"/>
      <c r="AM159" s="7"/>
    </row>
    <row r="160" spans="1:39" ht="33.75" customHeight="1" x14ac:dyDescent="0.25">
      <c r="A160" s="6"/>
      <c r="B160" s="300"/>
      <c r="C160" s="301"/>
      <c r="D160" s="301"/>
      <c r="E160" s="302"/>
      <c r="F160" s="113" t="s">
        <v>288</v>
      </c>
      <c r="G160" s="114"/>
      <c r="H160" s="114"/>
      <c r="I160" s="114"/>
      <c r="J160" s="114"/>
      <c r="K160" s="114"/>
      <c r="L160" s="114"/>
      <c r="M160" s="115"/>
      <c r="N160" s="117" t="s">
        <v>331</v>
      </c>
      <c r="O160" s="118"/>
      <c r="P160" s="118"/>
      <c r="Q160" s="118"/>
      <c r="R160" s="118"/>
      <c r="S160" s="118"/>
      <c r="T160" s="118"/>
      <c r="U160" s="118"/>
      <c r="V160" s="118"/>
      <c r="W160" s="118"/>
      <c r="X160" s="119"/>
      <c r="Y160" s="106"/>
      <c r="Z160" s="104"/>
      <c r="AA160" s="104"/>
      <c r="AB160" s="104"/>
      <c r="AC160" s="104"/>
      <c r="AD160" s="104"/>
      <c r="AE160" s="306"/>
      <c r="AF160" s="261"/>
      <c r="AG160" s="261"/>
      <c r="AH160" s="261"/>
      <c r="AI160" s="261"/>
      <c r="AJ160" s="261"/>
      <c r="AK160" s="261"/>
      <c r="AL160" s="307"/>
      <c r="AM160" s="6"/>
    </row>
    <row r="161" spans="1:39" ht="95.25" customHeight="1" thickBot="1" x14ac:dyDescent="0.3">
      <c r="A161" s="4"/>
      <c r="B161" s="303"/>
      <c r="C161" s="304"/>
      <c r="D161" s="304"/>
      <c r="E161" s="305"/>
      <c r="F161" s="291" t="s">
        <v>288</v>
      </c>
      <c r="G161" s="114"/>
      <c r="H161" s="114"/>
      <c r="I161" s="114"/>
      <c r="J161" s="114"/>
      <c r="K161" s="114"/>
      <c r="L161" s="114"/>
      <c r="M161" s="115"/>
      <c r="N161" s="117" t="s">
        <v>300</v>
      </c>
      <c r="O161" s="118"/>
      <c r="P161" s="118"/>
      <c r="Q161" s="118"/>
      <c r="R161" s="118"/>
      <c r="S161" s="118"/>
      <c r="T161" s="118"/>
      <c r="U161" s="118"/>
      <c r="V161" s="118"/>
      <c r="W161" s="118"/>
      <c r="X161" s="119"/>
      <c r="Y161" s="107"/>
      <c r="Z161" s="108"/>
      <c r="AA161" s="108"/>
      <c r="AB161" s="108"/>
      <c r="AC161" s="108"/>
      <c r="AD161" s="108"/>
      <c r="AE161" s="306"/>
      <c r="AF161" s="261"/>
      <c r="AG161" s="262"/>
      <c r="AH161" s="262"/>
      <c r="AI161" s="262"/>
      <c r="AJ161" s="262"/>
      <c r="AK161" s="262"/>
      <c r="AL161" s="263"/>
      <c r="AM161" s="4"/>
    </row>
    <row r="162" spans="1:39" ht="27" customHeight="1" thickBot="1" x14ac:dyDescent="0.3">
      <c r="A162" s="6"/>
      <c r="B162" s="281" t="s">
        <v>49</v>
      </c>
      <c r="C162" s="282"/>
      <c r="D162" s="282"/>
      <c r="E162" s="282"/>
      <c r="F162" s="282"/>
      <c r="G162" s="282"/>
      <c r="H162" s="282"/>
      <c r="I162" s="282"/>
      <c r="J162" s="282"/>
      <c r="K162" s="282"/>
      <c r="L162" s="282"/>
      <c r="M162" s="282"/>
      <c r="N162" s="282"/>
      <c r="O162" s="282"/>
      <c r="P162" s="282"/>
      <c r="Q162" s="282"/>
      <c r="R162" s="282"/>
      <c r="S162" s="282"/>
      <c r="T162" s="282"/>
      <c r="U162" s="283"/>
      <c r="V162" s="286" t="s">
        <v>50</v>
      </c>
      <c r="W162" s="287"/>
      <c r="X162" s="287"/>
      <c r="Y162" s="287"/>
      <c r="Z162" s="287"/>
      <c r="AA162" s="287"/>
      <c r="AB162" s="287"/>
      <c r="AC162" s="287"/>
      <c r="AD162" s="287"/>
      <c r="AE162" s="249">
        <v>0</v>
      </c>
      <c r="AF162" s="250"/>
      <c r="AG162" s="6"/>
      <c r="AH162" s="295" t="s">
        <v>343</v>
      </c>
      <c r="AI162" s="296"/>
      <c r="AJ162" s="297"/>
    </row>
    <row r="163" spans="1:39" ht="36.950000000000003" customHeight="1" x14ac:dyDescent="0.25">
      <c r="A163" s="4"/>
      <c r="B163" s="127" t="s">
        <v>18</v>
      </c>
      <c r="C163" s="128"/>
      <c r="D163" s="128"/>
      <c r="E163" s="129"/>
      <c r="F163" s="253" t="s">
        <v>41</v>
      </c>
      <c r="G163" s="284"/>
      <c r="H163" s="284"/>
      <c r="I163" s="284"/>
      <c r="J163" s="284"/>
      <c r="K163" s="284"/>
      <c r="L163" s="284"/>
      <c r="M163" s="285"/>
      <c r="N163" s="253" t="s">
        <v>283</v>
      </c>
      <c r="O163" s="254"/>
      <c r="P163" s="254"/>
      <c r="Q163" s="254"/>
      <c r="R163" s="254"/>
      <c r="S163" s="254"/>
      <c r="T163" s="254"/>
      <c r="U163" s="254"/>
      <c r="V163" s="254"/>
      <c r="W163" s="254"/>
      <c r="X163" s="255"/>
      <c r="Y163" s="256" t="s">
        <v>282</v>
      </c>
      <c r="Z163" s="257"/>
      <c r="AA163" s="257"/>
      <c r="AB163" s="257"/>
      <c r="AC163" s="257"/>
      <c r="AD163" s="258"/>
      <c r="AE163" s="264" t="s">
        <v>51</v>
      </c>
      <c r="AF163" s="265"/>
      <c r="AG163" s="266"/>
      <c r="AH163" s="266"/>
      <c r="AI163" s="266"/>
      <c r="AJ163" s="266"/>
      <c r="AK163" s="266"/>
      <c r="AL163" s="267"/>
      <c r="AM163" s="4"/>
    </row>
    <row r="164" spans="1:39" ht="18.95" customHeight="1" x14ac:dyDescent="0.25">
      <c r="A164" s="6"/>
      <c r="B164" s="273" t="s">
        <v>178</v>
      </c>
      <c r="C164" s="228"/>
      <c r="D164" s="228"/>
      <c r="E164" s="229"/>
      <c r="F164" s="227" t="s">
        <v>179</v>
      </c>
      <c r="G164" s="228"/>
      <c r="H164" s="228"/>
      <c r="I164" s="228"/>
      <c r="J164" s="228"/>
      <c r="K164" s="228"/>
      <c r="L164" s="228"/>
      <c r="M164" s="229"/>
      <c r="N164" s="278" t="s">
        <v>324</v>
      </c>
      <c r="O164" s="228"/>
      <c r="P164" s="228"/>
      <c r="Q164" s="228"/>
      <c r="R164" s="228"/>
      <c r="S164" s="228"/>
      <c r="T164" s="228"/>
      <c r="U164" s="228"/>
      <c r="V164" s="228"/>
      <c r="W164" s="228"/>
      <c r="X164" s="229"/>
      <c r="Y164" s="237"/>
      <c r="Z164" s="238"/>
      <c r="AA164" s="238"/>
      <c r="AB164" s="238"/>
      <c r="AC164" s="238"/>
      <c r="AD164" s="238"/>
      <c r="AE164" s="227" t="s">
        <v>177</v>
      </c>
      <c r="AF164" s="228"/>
      <c r="AG164" s="228"/>
      <c r="AH164" s="228"/>
      <c r="AI164" s="228"/>
      <c r="AJ164" s="228"/>
      <c r="AK164" s="228"/>
      <c r="AL164" s="229"/>
      <c r="AM164" s="6"/>
    </row>
    <row r="165" spans="1:39" ht="39" customHeight="1" x14ac:dyDescent="0.25">
      <c r="A165" s="4"/>
      <c r="B165" s="274"/>
      <c r="C165" s="233"/>
      <c r="D165" s="233"/>
      <c r="E165" s="234"/>
      <c r="F165" s="275" t="s">
        <v>52</v>
      </c>
      <c r="G165" s="276"/>
      <c r="H165" s="276"/>
      <c r="I165" s="276"/>
      <c r="J165" s="276"/>
      <c r="K165" s="276"/>
      <c r="L165" s="276"/>
      <c r="M165" s="277"/>
      <c r="N165" s="116"/>
      <c r="O165" s="111"/>
      <c r="P165" s="111"/>
      <c r="Q165" s="111"/>
      <c r="R165" s="111"/>
      <c r="S165" s="111"/>
      <c r="T165" s="111"/>
      <c r="U165" s="111"/>
      <c r="V165" s="111"/>
      <c r="W165" s="111"/>
      <c r="X165" s="112"/>
      <c r="Y165" s="106"/>
      <c r="Z165" s="104"/>
      <c r="AA165" s="104"/>
      <c r="AB165" s="104"/>
      <c r="AC165" s="104"/>
      <c r="AD165" s="104"/>
      <c r="AE165" s="274"/>
      <c r="AF165" s="233"/>
      <c r="AG165" s="233"/>
      <c r="AH165" s="233"/>
      <c r="AI165" s="233"/>
      <c r="AJ165" s="233"/>
      <c r="AK165" s="233"/>
      <c r="AL165" s="234"/>
      <c r="AM165" s="4"/>
    </row>
    <row r="166" spans="1:39" ht="20.100000000000001" customHeight="1" x14ac:dyDescent="0.25">
      <c r="A166" s="6"/>
      <c r="B166" s="274"/>
      <c r="C166" s="233"/>
      <c r="D166" s="233"/>
      <c r="E166" s="234"/>
      <c r="F166" s="227" t="s">
        <v>180</v>
      </c>
      <c r="G166" s="228"/>
      <c r="H166" s="228"/>
      <c r="I166" s="228"/>
      <c r="J166" s="228"/>
      <c r="K166" s="228"/>
      <c r="L166" s="228"/>
      <c r="M166" s="229"/>
      <c r="N166" s="278" t="s">
        <v>333</v>
      </c>
      <c r="O166" s="228"/>
      <c r="P166" s="228"/>
      <c r="Q166" s="228"/>
      <c r="R166" s="228"/>
      <c r="S166" s="228"/>
      <c r="T166" s="228"/>
      <c r="U166" s="228"/>
      <c r="V166" s="228"/>
      <c r="W166" s="228"/>
      <c r="X166" s="229"/>
      <c r="Y166" s="106"/>
      <c r="Z166" s="104"/>
      <c r="AA166" s="104"/>
      <c r="AB166" s="104"/>
      <c r="AC166" s="104"/>
      <c r="AD166" s="104"/>
      <c r="AE166" s="274"/>
      <c r="AF166" s="233"/>
      <c r="AG166" s="233"/>
      <c r="AH166" s="233"/>
      <c r="AI166" s="233"/>
      <c r="AJ166" s="233"/>
      <c r="AK166" s="233"/>
      <c r="AL166" s="234"/>
      <c r="AM166" s="6"/>
    </row>
    <row r="167" spans="1:39" ht="71.099999999999994" customHeight="1" x14ac:dyDescent="0.25">
      <c r="A167" s="7"/>
      <c r="B167" s="274"/>
      <c r="C167" s="233"/>
      <c r="D167" s="233"/>
      <c r="E167" s="234"/>
      <c r="F167" s="275" t="s">
        <v>53</v>
      </c>
      <c r="G167" s="276"/>
      <c r="H167" s="276"/>
      <c r="I167" s="276"/>
      <c r="J167" s="276"/>
      <c r="K167" s="276"/>
      <c r="L167" s="276"/>
      <c r="M167" s="277"/>
      <c r="N167" s="116"/>
      <c r="O167" s="111"/>
      <c r="P167" s="111"/>
      <c r="Q167" s="111"/>
      <c r="R167" s="111"/>
      <c r="S167" s="111"/>
      <c r="T167" s="111"/>
      <c r="U167" s="111"/>
      <c r="V167" s="111"/>
      <c r="W167" s="111"/>
      <c r="X167" s="112"/>
      <c r="Y167" s="106"/>
      <c r="Z167" s="104"/>
      <c r="AA167" s="104"/>
      <c r="AB167" s="104"/>
      <c r="AC167" s="104"/>
      <c r="AD167" s="104"/>
      <c r="AE167" s="274"/>
      <c r="AF167" s="233"/>
      <c r="AG167" s="233"/>
      <c r="AH167" s="233"/>
      <c r="AI167" s="233"/>
      <c r="AJ167" s="233"/>
      <c r="AK167" s="233"/>
      <c r="AL167" s="234"/>
      <c r="AM167" s="7"/>
    </row>
    <row r="168" spans="1:39" ht="62.1" customHeight="1" x14ac:dyDescent="0.25">
      <c r="A168" s="7"/>
      <c r="B168" s="274"/>
      <c r="C168" s="233"/>
      <c r="D168" s="233"/>
      <c r="E168" s="234"/>
      <c r="F168" s="164" t="s">
        <v>181</v>
      </c>
      <c r="G168" s="118"/>
      <c r="H168" s="118"/>
      <c r="I168" s="118"/>
      <c r="J168" s="118"/>
      <c r="K168" s="118"/>
      <c r="L168" s="118"/>
      <c r="M168" s="119"/>
      <c r="N168" s="216" t="s">
        <v>328</v>
      </c>
      <c r="O168" s="121"/>
      <c r="P168" s="121"/>
      <c r="Q168" s="121"/>
      <c r="R168" s="121"/>
      <c r="S168" s="121"/>
      <c r="T168" s="121"/>
      <c r="U168" s="121"/>
      <c r="V168" s="121"/>
      <c r="W168" s="121"/>
      <c r="X168" s="217"/>
      <c r="Y168" s="106"/>
      <c r="Z168" s="104"/>
      <c r="AA168" s="104"/>
      <c r="AB168" s="104"/>
      <c r="AC168" s="104"/>
      <c r="AD168" s="104"/>
      <c r="AE168" s="274"/>
      <c r="AF168" s="233"/>
      <c r="AG168" s="233"/>
      <c r="AH168" s="233"/>
      <c r="AI168" s="233"/>
      <c r="AJ168" s="233"/>
      <c r="AK168" s="233"/>
      <c r="AL168" s="234"/>
      <c r="AM168" s="7"/>
    </row>
    <row r="169" spans="1:39" ht="60.95" customHeight="1" x14ac:dyDescent="0.25">
      <c r="A169" s="7"/>
      <c r="B169" s="274"/>
      <c r="C169" s="233"/>
      <c r="D169" s="233"/>
      <c r="E169" s="234"/>
      <c r="F169" s="164" t="s">
        <v>182</v>
      </c>
      <c r="G169" s="118"/>
      <c r="H169" s="118"/>
      <c r="I169" s="118"/>
      <c r="J169" s="118"/>
      <c r="K169" s="118"/>
      <c r="L169" s="118"/>
      <c r="M169" s="119"/>
      <c r="N169" s="279"/>
      <c r="O169" s="214"/>
      <c r="P169" s="214"/>
      <c r="Q169" s="214"/>
      <c r="R169" s="214"/>
      <c r="S169" s="214"/>
      <c r="T169" s="214"/>
      <c r="U169" s="214"/>
      <c r="V169" s="214"/>
      <c r="W169" s="214"/>
      <c r="X169" s="280"/>
      <c r="Y169" s="106"/>
      <c r="Z169" s="104"/>
      <c r="AA169" s="104"/>
      <c r="AB169" s="104"/>
      <c r="AC169" s="104"/>
      <c r="AD169" s="104"/>
      <c r="AE169" s="274"/>
      <c r="AF169" s="233"/>
      <c r="AG169" s="233"/>
      <c r="AH169" s="233"/>
      <c r="AI169" s="233"/>
      <c r="AJ169" s="233"/>
      <c r="AK169" s="233"/>
      <c r="AL169" s="234"/>
      <c r="AM169" s="7"/>
    </row>
    <row r="170" spans="1:39" ht="72.95" customHeight="1" x14ac:dyDescent="0.25">
      <c r="A170" s="7"/>
      <c r="B170" s="274"/>
      <c r="C170" s="233"/>
      <c r="D170" s="233"/>
      <c r="E170" s="234"/>
      <c r="F170" s="164" t="s">
        <v>183</v>
      </c>
      <c r="G170" s="118"/>
      <c r="H170" s="118"/>
      <c r="I170" s="118"/>
      <c r="J170" s="118"/>
      <c r="K170" s="118"/>
      <c r="L170" s="118"/>
      <c r="M170" s="119"/>
      <c r="N170" s="122"/>
      <c r="O170" s="123"/>
      <c r="P170" s="123"/>
      <c r="Q170" s="123"/>
      <c r="R170" s="123"/>
      <c r="S170" s="123"/>
      <c r="T170" s="123"/>
      <c r="U170" s="123"/>
      <c r="V170" s="123"/>
      <c r="W170" s="123"/>
      <c r="X170" s="236"/>
      <c r="Y170" s="106"/>
      <c r="Z170" s="104"/>
      <c r="AA170" s="104"/>
      <c r="AB170" s="104"/>
      <c r="AC170" s="104"/>
      <c r="AD170" s="104"/>
      <c r="AE170" s="274"/>
      <c r="AF170" s="233"/>
      <c r="AG170" s="233"/>
      <c r="AH170" s="233"/>
      <c r="AI170" s="233"/>
      <c r="AJ170" s="233"/>
      <c r="AK170" s="233"/>
      <c r="AL170" s="234"/>
      <c r="AM170" s="7"/>
    </row>
    <row r="171" spans="1:39" ht="18.95" customHeight="1" x14ac:dyDescent="0.25">
      <c r="A171" s="6"/>
      <c r="B171" s="274"/>
      <c r="C171" s="233"/>
      <c r="D171" s="233"/>
      <c r="E171" s="234"/>
      <c r="F171" s="227" t="s">
        <v>184</v>
      </c>
      <c r="G171" s="228"/>
      <c r="H171" s="228"/>
      <c r="I171" s="228"/>
      <c r="J171" s="228"/>
      <c r="K171" s="228"/>
      <c r="L171" s="228"/>
      <c r="M171" s="229"/>
      <c r="N171" s="278" t="s">
        <v>329</v>
      </c>
      <c r="O171" s="228"/>
      <c r="P171" s="228"/>
      <c r="Q171" s="228"/>
      <c r="R171" s="228"/>
      <c r="S171" s="228"/>
      <c r="T171" s="228"/>
      <c r="U171" s="228"/>
      <c r="V171" s="228"/>
      <c r="W171" s="228"/>
      <c r="X171" s="229"/>
      <c r="Y171" s="106"/>
      <c r="Z171" s="104"/>
      <c r="AA171" s="104"/>
      <c r="AB171" s="104"/>
      <c r="AC171" s="104"/>
      <c r="AD171" s="104"/>
      <c r="AE171" s="274"/>
      <c r="AF171" s="233"/>
      <c r="AG171" s="233"/>
      <c r="AH171" s="233"/>
      <c r="AI171" s="233"/>
      <c r="AJ171" s="233"/>
      <c r="AK171" s="233"/>
      <c r="AL171" s="234"/>
      <c r="AM171" s="6"/>
    </row>
    <row r="172" spans="1:39" ht="53.1" customHeight="1" x14ac:dyDescent="0.25">
      <c r="A172" s="7"/>
      <c r="B172" s="274"/>
      <c r="C172" s="233"/>
      <c r="D172" s="233"/>
      <c r="E172" s="234"/>
      <c r="F172" s="116" t="s">
        <v>54</v>
      </c>
      <c r="G172" s="111"/>
      <c r="H172" s="111"/>
      <c r="I172" s="111"/>
      <c r="J172" s="111"/>
      <c r="K172" s="111"/>
      <c r="L172" s="111"/>
      <c r="M172" s="112"/>
      <c r="N172" s="116"/>
      <c r="O172" s="111"/>
      <c r="P172" s="111"/>
      <c r="Q172" s="111"/>
      <c r="R172" s="111"/>
      <c r="S172" s="111"/>
      <c r="T172" s="111"/>
      <c r="U172" s="111"/>
      <c r="V172" s="111"/>
      <c r="W172" s="111"/>
      <c r="X172" s="112"/>
      <c r="Y172" s="106"/>
      <c r="Z172" s="104"/>
      <c r="AA172" s="104"/>
      <c r="AB172" s="104"/>
      <c r="AC172" s="104"/>
      <c r="AD172" s="104"/>
      <c r="AE172" s="274"/>
      <c r="AF172" s="233"/>
      <c r="AG172" s="233"/>
      <c r="AH172" s="233"/>
      <c r="AI172" s="233"/>
      <c r="AJ172" s="233"/>
      <c r="AK172" s="233"/>
      <c r="AL172" s="234"/>
      <c r="AM172" s="7"/>
    </row>
    <row r="173" spans="1:39" ht="33" customHeight="1" x14ac:dyDescent="0.25">
      <c r="A173" s="6"/>
      <c r="B173" s="274"/>
      <c r="C173" s="233"/>
      <c r="D173" s="233"/>
      <c r="E173" s="234"/>
      <c r="F173" s="227" t="s">
        <v>332</v>
      </c>
      <c r="G173" s="228"/>
      <c r="H173" s="228"/>
      <c r="I173" s="228"/>
      <c r="J173" s="228"/>
      <c r="K173" s="228"/>
      <c r="L173" s="228"/>
      <c r="M173" s="229"/>
      <c r="N173" s="278" t="s">
        <v>334</v>
      </c>
      <c r="O173" s="228"/>
      <c r="P173" s="228"/>
      <c r="Q173" s="228"/>
      <c r="R173" s="228"/>
      <c r="S173" s="228"/>
      <c r="T173" s="228"/>
      <c r="U173" s="228"/>
      <c r="V173" s="228"/>
      <c r="W173" s="228"/>
      <c r="X173" s="229"/>
      <c r="Y173" s="103"/>
      <c r="Z173" s="104"/>
      <c r="AA173" s="104"/>
      <c r="AB173" s="104"/>
      <c r="AC173" s="104"/>
      <c r="AD173" s="105"/>
      <c r="AE173" s="274"/>
      <c r="AF173" s="233"/>
      <c r="AG173" s="233"/>
      <c r="AH173" s="233"/>
      <c r="AI173" s="233"/>
      <c r="AJ173" s="233"/>
      <c r="AK173" s="233"/>
      <c r="AL173" s="234"/>
      <c r="AM173" s="6"/>
    </row>
    <row r="174" spans="1:39" ht="33" customHeight="1" x14ac:dyDescent="0.25">
      <c r="A174" s="6"/>
      <c r="B174" s="274"/>
      <c r="C174" s="233"/>
      <c r="D174" s="233"/>
      <c r="E174" s="234"/>
      <c r="F174" s="83"/>
      <c r="G174" s="12"/>
      <c r="H174" s="12"/>
      <c r="I174" s="12"/>
      <c r="J174" s="12"/>
      <c r="K174" s="12"/>
      <c r="L174" s="12"/>
      <c r="M174" s="82"/>
      <c r="N174" s="116" t="s">
        <v>307</v>
      </c>
      <c r="O174" s="111"/>
      <c r="P174" s="111"/>
      <c r="Q174" s="111"/>
      <c r="R174" s="111"/>
      <c r="S174" s="111"/>
      <c r="T174" s="111"/>
      <c r="U174" s="111"/>
      <c r="V174" s="111"/>
      <c r="W174" s="111"/>
      <c r="X174" s="112"/>
      <c r="Y174" s="106"/>
      <c r="Z174" s="104"/>
      <c r="AA174" s="104"/>
      <c r="AB174" s="104"/>
      <c r="AC174" s="104"/>
      <c r="AD174" s="105"/>
      <c r="AE174" s="274"/>
      <c r="AF174" s="233"/>
      <c r="AG174" s="233"/>
      <c r="AH174" s="233"/>
      <c r="AI174" s="233"/>
      <c r="AJ174" s="233"/>
      <c r="AK174" s="233"/>
      <c r="AL174" s="234"/>
      <c r="AM174" s="6"/>
    </row>
    <row r="175" spans="1:39" ht="47.25" customHeight="1" x14ac:dyDescent="0.25">
      <c r="A175" s="6"/>
      <c r="B175" s="274"/>
      <c r="C175" s="233"/>
      <c r="D175" s="233"/>
      <c r="E175" s="234"/>
      <c r="F175" s="113" t="s">
        <v>288</v>
      </c>
      <c r="G175" s="114"/>
      <c r="H175" s="114"/>
      <c r="I175" s="114"/>
      <c r="J175" s="114"/>
      <c r="K175" s="114"/>
      <c r="L175" s="114"/>
      <c r="M175" s="115"/>
      <c r="N175" s="117" t="s">
        <v>325</v>
      </c>
      <c r="O175" s="118"/>
      <c r="P175" s="118"/>
      <c r="Q175" s="118"/>
      <c r="R175" s="118"/>
      <c r="S175" s="118"/>
      <c r="T175" s="118"/>
      <c r="U175" s="118"/>
      <c r="V175" s="118"/>
      <c r="W175" s="118"/>
      <c r="X175" s="119"/>
      <c r="Y175" s="106"/>
      <c r="Z175" s="104"/>
      <c r="AA175" s="104"/>
      <c r="AB175" s="104"/>
      <c r="AC175" s="104"/>
      <c r="AD175" s="105"/>
      <c r="AE175" s="274"/>
      <c r="AF175" s="233"/>
      <c r="AG175" s="233"/>
      <c r="AH175" s="233"/>
      <c r="AI175" s="233"/>
      <c r="AJ175" s="233"/>
      <c r="AK175" s="233"/>
      <c r="AL175" s="234"/>
      <c r="AM175" s="6"/>
    </row>
    <row r="176" spans="1:39" ht="93" customHeight="1" thickBot="1" x14ac:dyDescent="0.3">
      <c r="A176" s="4"/>
      <c r="B176" s="116"/>
      <c r="C176" s="111"/>
      <c r="D176" s="111"/>
      <c r="E176" s="112"/>
      <c r="F176" s="270" t="s">
        <v>288</v>
      </c>
      <c r="G176" s="271"/>
      <c r="H176" s="271"/>
      <c r="I176" s="271"/>
      <c r="J176" s="271"/>
      <c r="K176" s="271"/>
      <c r="L176" s="271"/>
      <c r="M176" s="272"/>
      <c r="N176" s="110" t="s">
        <v>335</v>
      </c>
      <c r="O176" s="111"/>
      <c r="P176" s="111"/>
      <c r="Q176" s="111"/>
      <c r="R176" s="111"/>
      <c r="S176" s="111"/>
      <c r="T176" s="111"/>
      <c r="U176" s="111"/>
      <c r="V176" s="111"/>
      <c r="W176" s="111"/>
      <c r="X176" s="112"/>
      <c r="Y176" s="107"/>
      <c r="Z176" s="108"/>
      <c r="AA176" s="108"/>
      <c r="AB176" s="108"/>
      <c r="AC176" s="108"/>
      <c r="AD176" s="109"/>
      <c r="AE176" s="274"/>
      <c r="AF176" s="233"/>
      <c r="AG176" s="111"/>
      <c r="AH176" s="111"/>
      <c r="AI176" s="111"/>
      <c r="AJ176" s="111"/>
      <c r="AK176" s="111"/>
      <c r="AL176" s="112"/>
      <c r="AM176" s="4"/>
    </row>
    <row r="177" spans="1:40" ht="28.5" customHeight="1" thickBot="1" x14ac:dyDescent="0.3">
      <c r="A177" s="4"/>
      <c r="B177" s="124" t="s">
        <v>55</v>
      </c>
      <c r="C177" s="125"/>
      <c r="D177" s="125"/>
      <c r="E177" s="125"/>
      <c r="F177" s="125"/>
      <c r="G177" s="125"/>
      <c r="H177" s="125"/>
      <c r="I177" s="125"/>
      <c r="J177" s="125"/>
      <c r="K177" s="125"/>
      <c r="L177" s="125"/>
      <c r="M177" s="125"/>
      <c r="N177" s="125"/>
      <c r="O177" s="125"/>
      <c r="P177" s="125"/>
      <c r="Q177" s="126"/>
      <c r="R177" s="268" t="s">
        <v>83</v>
      </c>
      <c r="S177" s="269"/>
      <c r="T177" s="269"/>
      <c r="U177" s="269"/>
      <c r="V177" s="269"/>
      <c r="W177" s="269"/>
      <c r="X177" s="269"/>
      <c r="Y177" s="269"/>
      <c r="Z177" s="269"/>
      <c r="AA177" s="269"/>
      <c r="AB177" s="269"/>
      <c r="AC177" s="269"/>
      <c r="AD177" s="269"/>
      <c r="AE177" s="249">
        <v>0</v>
      </c>
      <c r="AF177" s="250"/>
      <c r="AG177" s="4"/>
      <c r="AH177" s="295" t="s">
        <v>343</v>
      </c>
      <c r="AI177" s="296"/>
      <c r="AJ177" s="297"/>
    </row>
    <row r="178" spans="1:40" ht="36.950000000000003" customHeight="1" x14ac:dyDescent="0.25">
      <c r="A178" s="4"/>
      <c r="B178" s="127" t="s">
        <v>18</v>
      </c>
      <c r="C178" s="128"/>
      <c r="D178" s="128"/>
      <c r="E178" s="128"/>
      <c r="F178" s="128"/>
      <c r="G178" s="128"/>
      <c r="H178" s="129"/>
      <c r="I178" s="130" t="s">
        <v>41</v>
      </c>
      <c r="J178" s="131"/>
      <c r="K178" s="131"/>
      <c r="L178" s="131"/>
      <c r="M178" s="132"/>
      <c r="N178" s="253" t="s">
        <v>283</v>
      </c>
      <c r="O178" s="254"/>
      <c r="P178" s="254"/>
      <c r="Q178" s="254"/>
      <c r="R178" s="254"/>
      <c r="S178" s="254"/>
      <c r="T178" s="254"/>
      <c r="U178" s="254"/>
      <c r="V178" s="254"/>
      <c r="W178" s="254"/>
      <c r="X178" s="255"/>
      <c r="Y178" s="256" t="s">
        <v>282</v>
      </c>
      <c r="Z178" s="257"/>
      <c r="AA178" s="257"/>
      <c r="AB178" s="257"/>
      <c r="AC178" s="257"/>
      <c r="AD178" s="258"/>
      <c r="AE178" s="264" t="s">
        <v>46</v>
      </c>
      <c r="AF178" s="265"/>
      <c r="AG178" s="266"/>
      <c r="AH178" s="266"/>
      <c r="AI178" s="266"/>
      <c r="AJ178" s="266"/>
      <c r="AK178" s="266"/>
      <c r="AL178" s="267"/>
      <c r="AM178" s="4"/>
    </row>
    <row r="179" spans="1:40" ht="108" customHeight="1" x14ac:dyDescent="0.25">
      <c r="A179" s="7"/>
      <c r="B179" s="120" t="s">
        <v>185</v>
      </c>
      <c r="C179" s="121"/>
      <c r="D179" s="121"/>
      <c r="E179" s="121"/>
      <c r="F179" s="121"/>
      <c r="G179" s="121"/>
      <c r="H179" s="121"/>
      <c r="I179" s="164" t="s">
        <v>186</v>
      </c>
      <c r="J179" s="118"/>
      <c r="K179" s="118"/>
      <c r="L179" s="118"/>
      <c r="M179" s="119"/>
      <c r="N179" s="117" t="s">
        <v>336</v>
      </c>
      <c r="O179" s="118"/>
      <c r="P179" s="118"/>
      <c r="Q179" s="118"/>
      <c r="R179" s="118"/>
      <c r="S179" s="118"/>
      <c r="T179" s="118"/>
      <c r="U179" s="118"/>
      <c r="V179" s="118"/>
      <c r="W179" s="118"/>
      <c r="X179" s="119"/>
      <c r="Y179" s="158"/>
      <c r="Z179" s="239"/>
      <c r="AA179" s="239"/>
      <c r="AB179" s="239"/>
      <c r="AC179" s="239"/>
      <c r="AD179" s="239"/>
      <c r="AE179" s="251" t="s">
        <v>187</v>
      </c>
      <c r="AF179" s="188"/>
      <c r="AG179" s="188"/>
      <c r="AH179" s="188"/>
      <c r="AI179" s="188"/>
      <c r="AJ179" s="188"/>
      <c r="AK179" s="188"/>
      <c r="AL179" s="252"/>
      <c r="AM179" s="7"/>
    </row>
    <row r="180" spans="1:40" ht="108" customHeight="1" thickBot="1" x14ac:dyDescent="0.3">
      <c r="A180" s="7"/>
      <c r="B180" s="122"/>
      <c r="C180" s="123"/>
      <c r="D180" s="123"/>
      <c r="E180" s="123"/>
      <c r="F180" s="123"/>
      <c r="G180" s="123"/>
      <c r="H180" s="123"/>
      <c r="I180" s="113" t="s">
        <v>288</v>
      </c>
      <c r="J180" s="114"/>
      <c r="K180" s="114"/>
      <c r="L180" s="114"/>
      <c r="M180" s="115"/>
      <c r="N180" s="117" t="s">
        <v>300</v>
      </c>
      <c r="O180" s="118"/>
      <c r="P180" s="118"/>
      <c r="Q180" s="118"/>
      <c r="R180" s="118"/>
      <c r="S180" s="118"/>
      <c r="T180" s="118"/>
      <c r="U180" s="118"/>
      <c r="V180" s="118"/>
      <c r="W180" s="118"/>
      <c r="X180" s="119"/>
      <c r="Y180" s="158"/>
      <c r="Z180" s="239"/>
      <c r="AA180" s="239"/>
      <c r="AB180" s="239"/>
      <c r="AC180" s="239"/>
      <c r="AD180" s="259"/>
      <c r="AE180" s="260"/>
      <c r="AF180" s="261"/>
      <c r="AG180" s="262"/>
      <c r="AH180" s="262"/>
      <c r="AI180" s="262"/>
      <c r="AJ180" s="262"/>
      <c r="AK180" s="262"/>
      <c r="AL180" s="263"/>
      <c r="AM180" s="7"/>
    </row>
    <row r="181" spans="1:40" ht="28.5" customHeight="1" thickBot="1" x14ac:dyDescent="0.3">
      <c r="A181" s="23"/>
      <c r="B181" s="240" t="s">
        <v>56</v>
      </c>
      <c r="C181" s="241"/>
      <c r="D181" s="241"/>
      <c r="E181" s="241"/>
      <c r="F181" s="241"/>
      <c r="G181" s="241"/>
      <c r="H181" s="241"/>
      <c r="I181" s="241"/>
      <c r="J181" s="241"/>
      <c r="K181" s="241"/>
      <c r="L181" s="241"/>
      <c r="M181" s="241"/>
      <c r="N181" s="241"/>
      <c r="O181" s="241"/>
      <c r="P181" s="241"/>
      <c r="Q181" s="242"/>
      <c r="R181" s="247" t="s">
        <v>50</v>
      </c>
      <c r="S181" s="248"/>
      <c r="T181" s="248"/>
      <c r="U181" s="248"/>
      <c r="V181" s="248"/>
      <c r="W181" s="248"/>
      <c r="X181" s="248"/>
      <c r="Y181" s="248"/>
      <c r="Z181" s="248"/>
      <c r="AA181" s="248"/>
      <c r="AB181" s="248"/>
      <c r="AC181" s="248"/>
      <c r="AD181" s="248"/>
      <c r="AE181" s="249">
        <v>0</v>
      </c>
      <c r="AF181" s="250"/>
      <c r="AG181" s="23"/>
      <c r="AH181" s="295" t="s">
        <v>343</v>
      </c>
      <c r="AI181" s="296"/>
      <c r="AJ181" s="297"/>
    </row>
    <row r="182" spans="1:40" ht="38.1" customHeight="1" x14ac:dyDescent="0.25">
      <c r="A182" s="14"/>
      <c r="B182" s="127" t="s">
        <v>18</v>
      </c>
      <c r="C182" s="128"/>
      <c r="D182" s="128"/>
      <c r="E182" s="128"/>
      <c r="F182" s="128"/>
      <c r="G182" s="128"/>
      <c r="H182" s="129"/>
      <c r="I182" s="130" t="s">
        <v>41</v>
      </c>
      <c r="J182" s="131"/>
      <c r="K182" s="131"/>
      <c r="L182" s="131"/>
      <c r="M182" s="132"/>
      <c r="N182" s="253" t="s">
        <v>283</v>
      </c>
      <c r="O182" s="254"/>
      <c r="P182" s="254"/>
      <c r="Q182" s="254"/>
      <c r="R182" s="254"/>
      <c r="S182" s="254"/>
      <c r="T182" s="254"/>
      <c r="U182" s="254"/>
      <c r="V182" s="254"/>
      <c r="W182" s="254"/>
      <c r="X182" s="255"/>
      <c r="Y182" s="256" t="s">
        <v>282</v>
      </c>
      <c r="Z182" s="257"/>
      <c r="AA182" s="257"/>
      <c r="AB182" s="257"/>
      <c r="AC182" s="257"/>
      <c r="AD182" s="258"/>
      <c r="AE182" s="243" t="s">
        <v>57</v>
      </c>
      <c r="AF182" s="244"/>
      <c r="AG182" s="245"/>
      <c r="AH182" s="245"/>
      <c r="AI182" s="245"/>
      <c r="AJ182" s="245"/>
      <c r="AK182" s="245"/>
      <c r="AL182" s="246"/>
      <c r="AM182" s="14"/>
      <c r="AN182" s="20"/>
    </row>
    <row r="183" spans="1:40" ht="23.1" customHeight="1" x14ac:dyDescent="0.25">
      <c r="A183" s="14"/>
      <c r="B183" s="216"/>
      <c r="C183" s="121"/>
      <c r="D183" s="121"/>
      <c r="E183" s="121"/>
      <c r="F183" s="121"/>
      <c r="G183" s="121"/>
      <c r="H183" s="217"/>
      <c r="I183" s="218"/>
      <c r="J183" s="219"/>
      <c r="K183" s="219"/>
      <c r="L183" s="219"/>
      <c r="M183" s="220"/>
      <c r="N183" s="218"/>
      <c r="O183" s="219"/>
      <c r="P183" s="219"/>
      <c r="Q183" s="219"/>
      <c r="R183" s="219"/>
      <c r="S183" s="219"/>
      <c r="T183" s="219"/>
      <c r="U183" s="219"/>
      <c r="V183" s="219"/>
      <c r="W183" s="219"/>
      <c r="X183" s="220"/>
      <c r="Y183" s="237"/>
      <c r="Z183" s="238"/>
      <c r="AA183" s="238"/>
      <c r="AB183" s="238"/>
      <c r="AC183" s="238"/>
      <c r="AD183" s="238"/>
      <c r="AE183" s="227" t="s">
        <v>106</v>
      </c>
      <c r="AF183" s="228"/>
      <c r="AG183" s="228"/>
      <c r="AH183" s="228"/>
      <c r="AI183" s="228"/>
      <c r="AJ183" s="228"/>
      <c r="AK183" s="228"/>
      <c r="AL183" s="229"/>
      <c r="AM183" s="4"/>
    </row>
    <row r="184" spans="1:40" ht="17.25" customHeight="1" x14ac:dyDescent="0.25">
      <c r="A184" s="23"/>
      <c r="B184" s="230"/>
      <c r="C184" s="210"/>
      <c r="D184" s="210"/>
      <c r="E184" s="210"/>
      <c r="F184" s="210"/>
      <c r="G184" s="210"/>
      <c r="H184" s="231"/>
      <c r="I184" s="221"/>
      <c r="J184" s="222"/>
      <c r="K184" s="222"/>
      <c r="L184" s="222"/>
      <c r="M184" s="223"/>
      <c r="N184" s="221"/>
      <c r="O184" s="222"/>
      <c r="P184" s="222"/>
      <c r="Q184" s="222"/>
      <c r="R184" s="222"/>
      <c r="S184" s="222"/>
      <c r="T184" s="222"/>
      <c r="U184" s="222"/>
      <c r="V184" s="222"/>
      <c r="W184" s="222"/>
      <c r="X184" s="223"/>
      <c r="Y184" s="106"/>
      <c r="Z184" s="104"/>
      <c r="AA184" s="104"/>
      <c r="AB184" s="104"/>
      <c r="AC184" s="104"/>
      <c r="AD184" s="104"/>
      <c r="AE184" s="232" t="s">
        <v>189</v>
      </c>
      <c r="AF184" s="233"/>
      <c r="AG184" s="233"/>
      <c r="AH184" s="233"/>
      <c r="AI184" s="233"/>
      <c r="AJ184" s="233"/>
      <c r="AK184" s="233"/>
      <c r="AL184" s="234"/>
      <c r="AM184" s="6"/>
    </row>
    <row r="185" spans="1:40" ht="59.25" customHeight="1" x14ac:dyDescent="0.25">
      <c r="A185" s="12"/>
      <c r="B185" s="235" t="s">
        <v>188</v>
      </c>
      <c r="C185" s="233"/>
      <c r="D185" s="233"/>
      <c r="E185" s="233"/>
      <c r="F185" s="233"/>
      <c r="G185" s="233"/>
      <c r="H185" s="234"/>
      <c r="I185" s="221"/>
      <c r="J185" s="222"/>
      <c r="K185" s="222"/>
      <c r="L185" s="222"/>
      <c r="M185" s="223"/>
      <c r="N185" s="221"/>
      <c r="O185" s="222"/>
      <c r="P185" s="222"/>
      <c r="Q185" s="222"/>
      <c r="R185" s="222"/>
      <c r="S185" s="222"/>
      <c r="T185" s="222"/>
      <c r="U185" s="222"/>
      <c r="V185" s="222"/>
      <c r="W185" s="222"/>
      <c r="X185" s="223"/>
      <c r="Y185" s="106"/>
      <c r="Z185" s="104"/>
      <c r="AA185" s="104"/>
      <c r="AB185" s="104"/>
      <c r="AC185" s="104"/>
      <c r="AD185" s="104"/>
      <c r="AE185" s="232" t="s">
        <v>190</v>
      </c>
      <c r="AF185" s="233"/>
      <c r="AG185" s="233"/>
      <c r="AH185" s="233"/>
      <c r="AI185" s="233"/>
      <c r="AJ185" s="233"/>
      <c r="AK185" s="233"/>
      <c r="AL185" s="234"/>
      <c r="AM185" s="7"/>
    </row>
    <row r="186" spans="1:40" ht="31.7" customHeight="1" x14ac:dyDescent="0.25">
      <c r="A186" s="14"/>
      <c r="B186" s="122"/>
      <c r="C186" s="123"/>
      <c r="D186" s="123"/>
      <c r="E186" s="123"/>
      <c r="F186" s="123"/>
      <c r="G186" s="123"/>
      <c r="H186" s="236"/>
      <c r="I186" s="224"/>
      <c r="J186" s="225"/>
      <c r="K186" s="225"/>
      <c r="L186" s="225"/>
      <c r="M186" s="226"/>
      <c r="N186" s="224"/>
      <c r="O186" s="225"/>
      <c r="P186" s="225"/>
      <c r="Q186" s="225"/>
      <c r="R186" s="225"/>
      <c r="S186" s="225"/>
      <c r="T186" s="225"/>
      <c r="U186" s="225"/>
      <c r="V186" s="225"/>
      <c r="W186" s="225"/>
      <c r="X186" s="226"/>
      <c r="Y186" s="107"/>
      <c r="Z186" s="108"/>
      <c r="AA186" s="108"/>
      <c r="AB186" s="108"/>
      <c r="AC186" s="108"/>
      <c r="AD186" s="108"/>
      <c r="AE186" s="110" t="s">
        <v>191</v>
      </c>
      <c r="AF186" s="111"/>
      <c r="AG186" s="111"/>
      <c r="AH186" s="111"/>
      <c r="AI186" s="111"/>
      <c r="AJ186" s="111"/>
      <c r="AK186" s="111"/>
      <c r="AL186" s="112"/>
      <c r="AM186" s="4"/>
    </row>
    <row r="187" spans="1:40" ht="83.1" customHeight="1" x14ac:dyDescent="0.25">
      <c r="A187" s="12"/>
      <c r="B187" s="117"/>
      <c r="C187" s="118"/>
      <c r="D187" s="118"/>
      <c r="E187" s="118"/>
      <c r="F187" s="118"/>
      <c r="G187" s="118"/>
      <c r="H187" s="118"/>
      <c r="I187" s="118"/>
      <c r="J187" s="118"/>
      <c r="K187" s="118"/>
      <c r="L187" s="118"/>
      <c r="M187" s="118"/>
      <c r="N187" s="37"/>
      <c r="O187" s="37"/>
      <c r="P187" s="37"/>
      <c r="Q187" s="37"/>
      <c r="R187" s="37"/>
      <c r="S187" s="37"/>
      <c r="T187" s="37"/>
      <c r="U187" s="37"/>
      <c r="V187" s="37"/>
      <c r="W187" s="37"/>
      <c r="X187" s="37"/>
      <c r="Y187" s="158"/>
      <c r="Z187" s="239"/>
      <c r="AA187" s="239"/>
      <c r="AB187" s="239"/>
      <c r="AC187" s="239"/>
      <c r="AD187" s="239"/>
      <c r="AE187" s="169" t="s">
        <v>192</v>
      </c>
      <c r="AF187" s="170"/>
      <c r="AG187" s="170"/>
      <c r="AH187" s="170"/>
      <c r="AI187" s="170"/>
      <c r="AJ187" s="170"/>
      <c r="AK187" s="170"/>
      <c r="AL187" s="186"/>
      <c r="AM187" s="7"/>
    </row>
    <row r="188" spans="1:40" ht="18" customHeight="1" x14ac:dyDescent="0.25">
      <c r="A188" s="6"/>
      <c r="B188" s="215" t="s">
        <v>193</v>
      </c>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86"/>
      <c r="AG188" s="6"/>
    </row>
    <row r="189" spans="1:40" ht="16.5" customHeight="1" x14ac:dyDescent="0.25">
      <c r="A189" s="6"/>
      <c r="B189" s="211" t="s">
        <v>58</v>
      </c>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3"/>
      <c r="AG189" s="6"/>
    </row>
    <row r="190" spans="1:40" ht="47.1" customHeight="1" x14ac:dyDescent="0.25">
      <c r="A190" s="7"/>
      <c r="B190" s="158" t="s">
        <v>372</v>
      </c>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60"/>
      <c r="AG190" s="7"/>
    </row>
    <row r="191" spans="1:40" ht="21.75" customHeight="1" x14ac:dyDescent="0.25">
      <c r="A191" s="14"/>
      <c r="B191" s="214"/>
      <c r="C191" s="214"/>
      <c r="D191" s="214"/>
      <c r="E191" s="214"/>
      <c r="F191" s="214"/>
      <c r="G191" s="214"/>
      <c r="H191" s="214"/>
      <c r="I191" s="214"/>
      <c r="J191" s="214"/>
      <c r="K191" s="214"/>
      <c r="L191" s="214"/>
      <c r="M191" s="214"/>
      <c r="N191" s="214"/>
      <c r="O191" s="214"/>
      <c r="P191" s="214"/>
      <c r="Q191" s="214"/>
      <c r="R191" s="214"/>
      <c r="S191" s="214"/>
      <c r="T191" s="214"/>
      <c r="U191" s="214"/>
      <c r="V191" s="214"/>
      <c r="W191" s="214"/>
      <c r="X191" s="214"/>
      <c r="Y191" s="214"/>
      <c r="Z191" s="214"/>
      <c r="AA191" s="214"/>
      <c r="AB191" s="214"/>
      <c r="AC191" s="214"/>
      <c r="AD191" s="214"/>
      <c r="AE191" s="214"/>
      <c r="AF191" s="214"/>
      <c r="AG191" s="14"/>
      <c r="AH191" s="20"/>
    </row>
    <row r="192" spans="1:40" ht="21" customHeight="1" x14ac:dyDescent="0.25">
      <c r="A192" s="14"/>
      <c r="B192" s="209" t="s">
        <v>86</v>
      </c>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14"/>
      <c r="AH192" s="20"/>
    </row>
    <row r="193" spans="1:36" ht="30" customHeight="1" x14ac:dyDescent="0.25">
      <c r="A193" s="4"/>
      <c r="B193" s="194" t="s">
        <v>91</v>
      </c>
      <c r="C193" s="195"/>
      <c r="D193" s="195"/>
      <c r="E193" s="195"/>
      <c r="F193" s="196"/>
      <c r="G193" s="197" t="s">
        <v>59</v>
      </c>
      <c r="H193" s="198"/>
      <c r="I193" s="198"/>
      <c r="J193" s="198"/>
      <c r="K193" s="198"/>
      <c r="L193" s="198"/>
      <c r="M193" s="198"/>
      <c r="N193" s="198"/>
      <c r="O193" s="198"/>
      <c r="P193" s="199"/>
      <c r="Q193" s="200" t="s">
        <v>60</v>
      </c>
      <c r="R193" s="201"/>
      <c r="S193" s="201"/>
      <c r="T193" s="201"/>
      <c r="U193" s="201"/>
      <c r="V193" s="201"/>
      <c r="W193" s="201"/>
      <c r="X193" s="201"/>
      <c r="Y193" s="201"/>
      <c r="Z193" s="201"/>
      <c r="AA193" s="202"/>
      <c r="AB193" s="203" t="s">
        <v>92</v>
      </c>
      <c r="AC193" s="204"/>
      <c r="AD193" s="204"/>
      <c r="AE193" s="204"/>
      <c r="AF193" s="205"/>
      <c r="AG193" s="433"/>
      <c r="AH193" s="210"/>
      <c r="AI193" s="210"/>
      <c r="AJ193" s="210"/>
    </row>
    <row r="194" spans="1:36" ht="15.75" customHeight="1" x14ac:dyDescent="0.25">
      <c r="A194" s="7"/>
      <c r="B194" s="206">
        <v>0</v>
      </c>
      <c r="C194" s="207"/>
      <c r="D194" s="207"/>
      <c r="E194" s="207"/>
      <c r="F194" s="208"/>
      <c r="G194" s="177" t="s">
        <v>194</v>
      </c>
      <c r="H194" s="178"/>
      <c r="I194" s="178"/>
      <c r="J194" s="178"/>
      <c r="K194" s="178"/>
      <c r="L194" s="178"/>
      <c r="M194" s="178"/>
      <c r="N194" s="178"/>
      <c r="O194" s="178"/>
      <c r="P194" s="179"/>
      <c r="Q194" s="169" t="s">
        <v>189</v>
      </c>
      <c r="R194" s="170"/>
      <c r="S194" s="170"/>
      <c r="T194" s="170"/>
      <c r="U194" s="170"/>
      <c r="V194" s="170"/>
      <c r="W194" s="170"/>
      <c r="X194" s="170"/>
      <c r="Y194" s="170"/>
      <c r="Z194" s="170"/>
      <c r="AA194" s="186"/>
      <c r="AB194" s="174"/>
      <c r="AC194" s="175"/>
      <c r="AD194" s="175"/>
      <c r="AE194" s="175"/>
      <c r="AF194" s="176"/>
      <c r="AG194" s="433"/>
      <c r="AH194" s="210"/>
      <c r="AI194" s="210"/>
      <c r="AJ194" s="210"/>
    </row>
    <row r="195" spans="1:36" ht="15.75" customHeight="1" x14ac:dyDescent="0.25">
      <c r="A195" s="7"/>
      <c r="B195" s="166">
        <v>0</v>
      </c>
      <c r="C195" s="167"/>
      <c r="D195" s="167"/>
      <c r="E195" s="167"/>
      <c r="F195" s="168"/>
      <c r="G195" s="180"/>
      <c r="H195" s="181"/>
      <c r="I195" s="181"/>
      <c r="J195" s="181"/>
      <c r="K195" s="181"/>
      <c r="L195" s="181"/>
      <c r="M195" s="181"/>
      <c r="N195" s="181"/>
      <c r="O195" s="181"/>
      <c r="P195" s="182"/>
      <c r="Q195" s="169" t="s">
        <v>199</v>
      </c>
      <c r="R195" s="170"/>
      <c r="S195" s="170"/>
      <c r="T195" s="170"/>
      <c r="U195" s="170"/>
      <c r="V195" s="170"/>
      <c r="W195" s="170"/>
      <c r="X195" s="170"/>
      <c r="Y195" s="170"/>
      <c r="Z195" s="170"/>
      <c r="AA195" s="186"/>
      <c r="AB195" s="174"/>
      <c r="AC195" s="175"/>
      <c r="AD195" s="175"/>
      <c r="AE195" s="175"/>
      <c r="AF195" s="176"/>
      <c r="AG195" s="433"/>
      <c r="AH195" s="210"/>
      <c r="AI195" s="210"/>
      <c r="AJ195" s="210"/>
    </row>
    <row r="196" spans="1:36" ht="16.5" customHeight="1" x14ac:dyDescent="0.25">
      <c r="A196" s="7"/>
      <c r="B196" s="166">
        <v>0</v>
      </c>
      <c r="C196" s="167"/>
      <c r="D196" s="167"/>
      <c r="E196" s="167"/>
      <c r="F196" s="168"/>
      <c r="G196" s="180"/>
      <c r="H196" s="181"/>
      <c r="I196" s="181"/>
      <c r="J196" s="181"/>
      <c r="K196" s="181"/>
      <c r="L196" s="181"/>
      <c r="M196" s="181"/>
      <c r="N196" s="181"/>
      <c r="O196" s="181"/>
      <c r="P196" s="182"/>
      <c r="Q196" s="169" t="s">
        <v>200</v>
      </c>
      <c r="R196" s="170"/>
      <c r="S196" s="170"/>
      <c r="T196" s="170"/>
      <c r="U196" s="170"/>
      <c r="V196" s="170"/>
      <c r="W196" s="170"/>
      <c r="X196" s="170"/>
      <c r="Y196" s="170"/>
      <c r="Z196" s="170"/>
      <c r="AA196" s="186"/>
      <c r="AB196" s="174"/>
      <c r="AC196" s="175"/>
      <c r="AD196" s="175"/>
      <c r="AE196" s="175"/>
      <c r="AF196" s="176"/>
      <c r="AG196" s="433"/>
      <c r="AH196" s="210"/>
      <c r="AI196" s="210"/>
      <c r="AJ196" s="210"/>
    </row>
    <row r="197" spans="1:36" ht="17.25" customHeight="1" x14ac:dyDescent="0.25">
      <c r="A197" s="7"/>
      <c r="B197" s="166">
        <v>0</v>
      </c>
      <c r="C197" s="167"/>
      <c r="D197" s="167"/>
      <c r="E197" s="167"/>
      <c r="F197" s="168"/>
      <c r="G197" s="183"/>
      <c r="H197" s="184"/>
      <c r="I197" s="184"/>
      <c r="J197" s="184"/>
      <c r="K197" s="184"/>
      <c r="L197" s="184"/>
      <c r="M197" s="184"/>
      <c r="N197" s="184"/>
      <c r="O197" s="184"/>
      <c r="P197" s="185"/>
      <c r="Q197" s="169" t="s">
        <v>201</v>
      </c>
      <c r="R197" s="170"/>
      <c r="S197" s="170"/>
      <c r="T197" s="170"/>
      <c r="U197" s="170"/>
      <c r="V197" s="170"/>
      <c r="W197" s="170"/>
      <c r="X197" s="170"/>
      <c r="Y197" s="170"/>
      <c r="Z197" s="170"/>
      <c r="AA197" s="186"/>
      <c r="AB197" s="174"/>
      <c r="AC197" s="175"/>
      <c r="AD197" s="175"/>
      <c r="AE197" s="175"/>
      <c r="AF197" s="176"/>
      <c r="AG197" s="433"/>
      <c r="AH197" s="210"/>
      <c r="AI197" s="210"/>
      <c r="AJ197" s="210"/>
    </row>
    <row r="198" spans="1:36" ht="15.75" customHeight="1" x14ac:dyDescent="0.25">
      <c r="A198" s="7"/>
      <c r="B198" s="166">
        <v>0</v>
      </c>
      <c r="C198" s="167"/>
      <c r="D198" s="167"/>
      <c r="E198" s="167"/>
      <c r="F198" s="168"/>
      <c r="G198" s="177" t="s">
        <v>195</v>
      </c>
      <c r="H198" s="178"/>
      <c r="I198" s="178"/>
      <c r="J198" s="178"/>
      <c r="K198" s="178"/>
      <c r="L198" s="178"/>
      <c r="M198" s="178"/>
      <c r="N198" s="178"/>
      <c r="O198" s="178"/>
      <c r="P198" s="179"/>
      <c r="Q198" s="169" t="s">
        <v>189</v>
      </c>
      <c r="R198" s="170"/>
      <c r="S198" s="170"/>
      <c r="T198" s="170"/>
      <c r="U198" s="170"/>
      <c r="V198" s="170"/>
      <c r="W198" s="170"/>
      <c r="X198" s="170"/>
      <c r="Y198" s="170"/>
      <c r="Z198" s="170"/>
      <c r="AA198" s="186"/>
      <c r="AB198" s="25"/>
      <c r="AC198" s="26"/>
      <c r="AD198" s="26"/>
      <c r="AE198" s="26"/>
      <c r="AF198" s="27"/>
      <c r="AG198" s="433"/>
      <c r="AH198" s="210"/>
      <c r="AI198" s="210"/>
      <c r="AJ198" s="210"/>
    </row>
    <row r="199" spans="1:36" ht="14.25" customHeight="1" x14ac:dyDescent="0.25">
      <c r="A199" s="7"/>
      <c r="B199" s="166">
        <v>0</v>
      </c>
      <c r="C199" s="167"/>
      <c r="D199" s="167"/>
      <c r="E199" s="167"/>
      <c r="F199" s="168"/>
      <c r="G199" s="180"/>
      <c r="H199" s="181"/>
      <c r="I199" s="181"/>
      <c r="J199" s="181"/>
      <c r="K199" s="181"/>
      <c r="L199" s="181"/>
      <c r="M199" s="181"/>
      <c r="N199" s="181"/>
      <c r="O199" s="181"/>
      <c r="P199" s="182"/>
      <c r="Q199" s="169" t="s">
        <v>199</v>
      </c>
      <c r="R199" s="170"/>
      <c r="S199" s="170"/>
      <c r="T199" s="170"/>
      <c r="U199" s="170"/>
      <c r="V199" s="170"/>
      <c r="W199" s="170"/>
      <c r="X199" s="170"/>
      <c r="Y199" s="170"/>
      <c r="Z199" s="170"/>
      <c r="AA199" s="186"/>
      <c r="AB199" s="25"/>
      <c r="AC199" s="26"/>
      <c r="AD199" s="26"/>
      <c r="AE199" s="26"/>
      <c r="AF199" s="27"/>
      <c r="AG199" s="433"/>
      <c r="AH199" s="210"/>
      <c r="AI199" s="210"/>
      <c r="AJ199" s="210"/>
    </row>
    <row r="200" spans="1:36" ht="15" customHeight="1" x14ac:dyDescent="0.25">
      <c r="A200" s="7"/>
      <c r="B200" s="166">
        <v>0</v>
      </c>
      <c r="C200" s="167"/>
      <c r="D200" s="167"/>
      <c r="E200" s="167"/>
      <c r="F200" s="168"/>
      <c r="G200" s="180"/>
      <c r="H200" s="181"/>
      <c r="I200" s="181"/>
      <c r="J200" s="181"/>
      <c r="K200" s="181"/>
      <c r="L200" s="181"/>
      <c r="M200" s="181"/>
      <c r="N200" s="181"/>
      <c r="O200" s="181"/>
      <c r="P200" s="182"/>
      <c r="Q200" s="169" t="s">
        <v>200</v>
      </c>
      <c r="R200" s="170"/>
      <c r="S200" s="170"/>
      <c r="T200" s="170"/>
      <c r="U200" s="170"/>
      <c r="V200" s="170"/>
      <c r="W200" s="170"/>
      <c r="X200" s="170"/>
      <c r="Y200" s="170"/>
      <c r="Z200" s="170"/>
      <c r="AA200" s="186"/>
      <c r="AB200" s="25"/>
      <c r="AC200" s="26"/>
      <c r="AD200" s="26"/>
      <c r="AE200" s="26"/>
      <c r="AF200" s="27"/>
      <c r="AG200" s="433"/>
      <c r="AH200" s="210"/>
      <c r="AI200" s="210"/>
      <c r="AJ200" s="210"/>
    </row>
    <row r="201" spans="1:36" ht="16.5" customHeight="1" x14ac:dyDescent="0.25">
      <c r="A201" s="7"/>
      <c r="B201" s="166">
        <v>0</v>
      </c>
      <c r="C201" s="167"/>
      <c r="D201" s="167"/>
      <c r="E201" s="167"/>
      <c r="F201" s="168"/>
      <c r="G201" s="183"/>
      <c r="H201" s="184"/>
      <c r="I201" s="184"/>
      <c r="J201" s="184"/>
      <c r="K201" s="184"/>
      <c r="L201" s="184"/>
      <c r="M201" s="184"/>
      <c r="N201" s="184"/>
      <c r="O201" s="184"/>
      <c r="P201" s="185"/>
      <c r="Q201" s="169" t="s">
        <v>201</v>
      </c>
      <c r="R201" s="170"/>
      <c r="S201" s="170"/>
      <c r="T201" s="170"/>
      <c r="U201" s="170"/>
      <c r="V201" s="170"/>
      <c r="W201" s="170"/>
      <c r="X201" s="170"/>
      <c r="Y201" s="170"/>
      <c r="Z201" s="170"/>
      <c r="AA201" s="186"/>
      <c r="AB201" s="25"/>
      <c r="AC201" s="26"/>
      <c r="AD201" s="26"/>
      <c r="AE201" s="26"/>
      <c r="AF201" s="27"/>
      <c r="AG201" s="433"/>
      <c r="AH201" s="210"/>
      <c r="AI201" s="210"/>
      <c r="AJ201" s="210"/>
    </row>
    <row r="202" spans="1:36" ht="18.75" customHeight="1" x14ac:dyDescent="0.25">
      <c r="A202" s="4"/>
      <c r="B202" s="166">
        <v>0</v>
      </c>
      <c r="C202" s="167"/>
      <c r="D202" s="167"/>
      <c r="E202" s="167"/>
      <c r="F202" s="168"/>
      <c r="G202" s="227" t="s">
        <v>196</v>
      </c>
      <c r="H202" s="228"/>
      <c r="I202" s="228"/>
      <c r="J202" s="228"/>
      <c r="K202" s="228"/>
      <c r="L202" s="228"/>
      <c r="M202" s="228"/>
      <c r="N202" s="228"/>
      <c r="O202" s="228"/>
      <c r="P202" s="229"/>
      <c r="Q202" s="434" t="s">
        <v>202</v>
      </c>
      <c r="R202" s="312"/>
      <c r="S202" s="312"/>
      <c r="T202" s="312"/>
      <c r="U202" s="312"/>
      <c r="V202" s="312"/>
      <c r="W202" s="312"/>
      <c r="X202" s="312"/>
      <c r="Y202" s="312"/>
      <c r="Z202" s="312"/>
      <c r="AA202" s="435"/>
      <c r="AB202" s="174"/>
      <c r="AC202" s="175"/>
      <c r="AD202" s="175"/>
      <c r="AE202" s="175"/>
      <c r="AF202" s="176"/>
      <c r="AG202" s="433"/>
      <c r="AH202" s="210"/>
      <c r="AI202" s="210"/>
      <c r="AJ202" s="210"/>
    </row>
    <row r="203" spans="1:36" ht="17.25" customHeight="1" x14ac:dyDescent="0.25">
      <c r="A203" s="6"/>
      <c r="B203" s="166">
        <v>0</v>
      </c>
      <c r="C203" s="167"/>
      <c r="D203" s="167"/>
      <c r="E203" s="167"/>
      <c r="F203" s="168"/>
      <c r="G203" s="274"/>
      <c r="H203" s="233"/>
      <c r="I203" s="233"/>
      <c r="J203" s="233"/>
      <c r="K203" s="233"/>
      <c r="L203" s="233"/>
      <c r="M203" s="233"/>
      <c r="N203" s="233"/>
      <c r="O203" s="233"/>
      <c r="P203" s="234"/>
      <c r="Q203" s="169" t="s">
        <v>203</v>
      </c>
      <c r="R203" s="170"/>
      <c r="S203" s="170"/>
      <c r="T203" s="170"/>
      <c r="U203" s="170"/>
      <c r="V203" s="170"/>
      <c r="W203" s="170"/>
      <c r="X203" s="170"/>
      <c r="Y203" s="170"/>
      <c r="Z203" s="170"/>
      <c r="AA203" s="186"/>
      <c r="AB203" s="174"/>
      <c r="AC203" s="175"/>
      <c r="AD203" s="175"/>
      <c r="AE203" s="175"/>
      <c r="AF203" s="176"/>
      <c r="AG203" s="433"/>
      <c r="AH203" s="210"/>
      <c r="AI203" s="210"/>
      <c r="AJ203" s="210"/>
    </row>
    <row r="204" spans="1:36" ht="18" customHeight="1" x14ac:dyDescent="0.25">
      <c r="A204" s="6"/>
      <c r="B204" s="166">
        <v>0</v>
      </c>
      <c r="C204" s="167"/>
      <c r="D204" s="167"/>
      <c r="E204" s="167"/>
      <c r="F204" s="168"/>
      <c r="G204" s="274"/>
      <c r="H204" s="233"/>
      <c r="I204" s="233"/>
      <c r="J204" s="233"/>
      <c r="K204" s="233"/>
      <c r="L204" s="233"/>
      <c r="M204" s="233"/>
      <c r="N204" s="233"/>
      <c r="O204" s="233"/>
      <c r="P204" s="234"/>
      <c r="Q204" s="169" t="s">
        <v>204</v>
      </c>
      <c r="R204" s="170"/>
      <c r="S204" s="170"/>
      <c r="T204" s="170"/>
      <c r="U204" s="170"/>
      <c r="V204" s="170"/>
      <c r="W204" s="170"/>
      <c r="X204" s="170"/>
      <c r="Y204" s="170"/>
      <c r="Z204" s="170"/>
      <c r="AA204" s="186"/>
      <c r="AB204" s="174"/>
      <c r="AC204" s="175"/>
      <c r="AD204" s="175"/>
      <c r="AE204" s="175"/>
      <c r="AF204" s="176"/>
      <c r="AG204" s="433"/>
      <c r="AH204" s="210"/>
      <c r="AI204" s="210"/>
      <c r="AJ204" s="210"/>
    </row>
    <row r="205" spans="1:36" ht="17.25" customHeight="1" x14ac:dyDescent="0.25">
      <c r="A205" s="6"/>
      <c r="B205" s="166">
        <v>0</v>
      </c>
      <c r="C205" s="167"/>
      <c r="D205" s="167"/>
      <c r="E205" s="167"/>
      <c r="F205" s="168"/>
      <c r="G205" s="274"/>
      <c r="H205" s="233"/>
      <c r="I205" s="233"/>
      <c r="J205" s="233"/>
      <c r="K205" s="233"/>
      <c r="L205" s="233"/>
      <c r="M205" s="233"/>
      <c r="N205" s="233"/>
      <c r="O205" s="233"/>
      <c r="P205" s="234"/>
      <c r="Q205" s="169" t="s">
        <v>205</v>
      </c>
      <c r="R205" s="170"/>
      <c r="S205" s="170"/>
      <c r="T205" s="170"/>
      <c r="U205" s="170"/>
      <c r="V205" s="170"/>
      <c r="W205" s="170"/>
      <c r="X205" s="170"/>
      <c r="Y205" s="170"/>
      <c r="Z205" s="170"/>
      <c r="AA205" s="186"/>
      <c r="AB205" s="174"/>
      <c r="AC205" s="175"/>
      <c r="AD205" s="175"/>
      <c r="AE205" s="175"/>
      <c r="AF205" s="176"/>
      <c r="AG205" s="433"/>
      <c r="AH205" s="210"/>
      <c r="AI205" s="210"/>
      <c r="AJ205" s="210"/>
    </row>
    <row r="206" spans="1:36" ht="18" customHeight="1" x14ac:dyDescent="0.25">
      <c r="A206" s="6"/>
      <c r="B206" s="166">
        <v>0</v>
      </c>
      <c r="C206" s="167"/>
      <c r="D206" s="167"/>
      <c r="E206" s="167"/>
      <c r="F206" s="168"/>
      <c r="G206" s="274"/>
      <c r="H206" s="233"/>
      <c r="I206" s="233"/>
      <c r="J206" s="233"/>
      <c r="K206" s="233"/>
      <c r="L206" s="233"/>
      <c r="M206" s="233"/>
      <c r="N206" s="233"/>
      <c r="O206" s="233"/>
      <c r="P206" s="234"/>
      <c r="Q206" s="169" t="s">
        <v>206</v>
      </c>
      <c r="R206" s="170"/>
      <c r="S206" s="170"/>
      <c r="T206" s="170"/>
      <c r="U206" s="170"/>
      <c r="V206" s="170"/>
      <c r="W206" s="170"/>
      <c r="X206" s="170"/>
      <c r="Y206" s="170"/>
      <c r="Z206" s="170"/>
      <c r="AA206" s="186"/>
      <c r="AB206" s="174"/>
      <c r="AC206" s="175"/>
      <c r="AD206" s="175"/>
      <c r="AE206" s="175"/>
      <c r="AF206" s="176"/>
      <c r="AG206" s="433"/>
      <c r="AH206" s="210"/>
      <c r="AI206" s="210"/>
      <c r="AJ206" s="210"/>
    </row>
    <row r="207" spans="1:36" ht="18" customHeight="1" x14ac:dyDescent="0.25">
      <c r="A207" s="6"/>
      <c r="B207" s="166">
        <v>0</v>
      </c>
      <c r="C207" s="167"/>
      <c r="D207" s="167"/>
      <c r="E207" s="167"/>
      <c r="F207" s="168"/>
      <c r="G207" s="116"/>
      <c r="H207" s="111"/>
      <c r="I207" s="111"/>
      <c r="J207" s="111"/>
      <c r="K207" s="111"/>
      <c r="L207" s="111"/>
      <c r="M207" s="111"/>
      <c r="N207" s="111"/>
      <c r="O207" s="111"/>
      <c r="P207" s="112"/>
      <c r="Q207" s="169" t="s">
        <v>207</v>
      </c>
      <c r="R207" s="170"/>
      <c r="S207" s="170"/>
      <c r="T207" s="170"/>
      <c r="U207" s="170"/>
      <c r="V207" s="170"/>
      <c r="W207" s="170"/>
      <c r="X207" s="170"/>
      <c r="Y207" s="170"/>
      <c r="Z207" s="170"/>
      <c r="AA207" s="186"/>
      <c r="AB207" s="174"/>
      <c r="AC207" s="175"/>
      <c r="AD207" s="175"/>
      <c r="AE207" s="175"/>
      <c r="AF207" s="176"/>
      <c r="AG207" s="433"/>
      <c r="AH207" s="210"/>
      <c r="AI207" s="210"/>
      <c r="AJ207" s="210"/>
    </row>
    <row r="208" spans="1:36" ht="30.95" customHeight="1" x14ac:dyDescent="0.25">
      <c r="A208" s="4"/>
      <c r="B208" s="166">
        <v>0</v>
      </c>
      <c r="C208" s="167"/>
      <c r="D208" s="167"/>
      <c r="E208" s="167"/>
      <c r="F208" s="168"/>
      <c r="G208" s="227" t="s">
        <v>197</v>
      </c>
      <c r="H208" s="228"/>
      <c r="I208" s="228"/>
      <c r="J208" s="228"/>
      <c r="K208" s="228"/>
      <c r="L208" s="228"/>
      <c r="M208" s="228"/>
      <c r="N208" s="228"/>
      <c r="O208" s="228"/>
      <c r="P208" s="229"/>
      <c r="Q208" s="169" t="s">
        <v>208</v>
      </c>
      <c r="R208" s="170"/>
      <c r="S208" s="170"/>
      <c r="T208" s="170"/>
      <c r="U208" s="170"/>
      <c r="V208" s="170"/>
      <c r="W208" s="170"/>
      <c r="X208" s="170"/>
      <c r="Y208" s="170"/>
      <c r="Z208" s="170"/>
      <c r="AA208" s="186"/>
      <c r="AB208" s="174"/>
      <c r="AC208" s="175"/>
      <c r="AD208" s="175"/>
      <c r="AE208" s="175"/>
      <c r="AF208" s="176"/>
      <c r="AG208" s="433"/>
      <c r="AH208" s="210"/>
      <c r="AI208" s="210"/>
      <c r="AJ208" s="210"/>
    </row>
    <row r="209" spans="1:36" ht="18" customHeight="1" x14ac:dyDescent="0.25">
      <c r="A209" s="6"/>
      <c r="B209" s="166">
        <v>0</v>
      </c>
      <c r="C209" s="167"/>
      <c r="D209" s="167"/>
      <c r="E209" s="167"/>
      <c r="F209" s="168"/>
      <c r="G209" s="274"/>
      <c r="H209" s="233"/>
      <c r="I209" s="233"/>
      <c r="J209" s="233"/>
      <c r="K209" s="233"/>
      <c r="L209" s="233"/>
      <c r="M209" s="233"/>
      <c r="N209" s="233"/>
      <c r="O209" s="233"/>
      <c r="P209" s="234"/>
      <c r="Q209" s="169" t="s">
        <v>209</v>
      </c>
      <c r="R209" s="170"/>
      <c r="S209" s="170"/>
      <c r="T209" s="170"/>
      <c r="U209" s="170"/>
      <c r="V209" s="170"/>
      <c r="W209" s="170"/>
      <c r="X209" s="170"/>
      <c r="Y209" s="170"/>
      <c r="Z209" s="170"/>
      <c r="AA209" s="186"/>
      <c r="AB209" s="174"/>
      <c r="AC209" s="175"/>
      <c r="AD209" s="175"/>
      <c r="AE209" s="175"/>
      <c r="AF209" s="176"/>
      <c r="AG209" s="433"/>
      <c r="AH209" s="210"/>
      <c r="AI209" s="210"/>
      <c r="AJ209" s="210"/>
    </row>
    <row r="210" spans="1:36" ht="18.95" customHeight="1" x14ac:dyDescent="0.25">
      <c r="A210" s="6"/>
      <c r="B210" s="166">
        <v>0</v>
      </c>
      <c r="C210" s="167"/>
      <c r="D210" s="167"/>
      <c r="E210" s="167"/>
      <c r="F210" s="168"/>
      <c r="G210" s="274"/>
      <c r="H210" s="233"/>
      <c r="I210" s="233"/>
      <c r="J210" s="233"/>
      <c r="K210" s="233"/>
      <c r="L210" s="233"/>
      <c r="M210" s="233"/>
      <c r="N210" s="233"/>
      <c r="O210" s="233"/>
      <c r="P210" s="234"/>
      <c r="Q210" s="169" t="s">
        <v>210</v>
      </c>
      <c r="R210" s="170"/>
      <c r="S210" s="170"/>
      <c r="T210" s="170"/>
      <c r="U210" s="170"/>
      <c r="V210" s="170"/>
      <c r="W210" s="170"/>
      <c r="X210" s="170"/>
      <c r="Y210" s="170"/>
      <c r="Z210" s="170"/>
      <c r="AA210" s="186"/>
      <c r="AB210" s="174"/>
      <c r="AC210" s="175"/>
      <c r="AD210" s="175"/>
      <c r="AE210" s="175"/>
      <c r="AF210" s="176"/>
      <c r="AG210" s="433"/>
      <c r="AH210" s="210"/>
      <c r="AI210" s="210"/>
      <c r="AJ210" s="210"/>
    </row>
    <row r="211" spans="1:36" ht="18" customHeight="1" x14ac:dyDescent="0.25">
      <c r="A211" s="6"/>
      <c r="B211" s="166">
        <v>0</v>
      </c>
      <c r="C211" s="167"/>
      <c r="D211" s="167"/>
      <c r="E211" s="167"/>
      <c r="F211" s="168"/>
      <c r="G211" s="274"/>
      <c r="H211" s="233"/>
      <c r="I211" s="233"/>
      <c r="J211" s="233"/>
      <c r="K211" s="233"/>
      <c r="L211" s="233"/>
      <c r="M211" s="233"/>
      <c r="N211" s="233"/>
      <c r="O211" s="233"/>
      <c r="P211" s="234"/>
      <c r="Q211" s="169" t="s">
        <v>211</v>
      </c>
      <c r="R211" s="170"/>
      <c r="S211" s="170"/>
      <c r="T211" s="170"/>
      <c r="U211" s="170"/>
      <c r="V211" s="170"/>
      <c r="W211" s="170"/>
      <c r="X211" s="170"/>
      <c r="Y211" s="170"/>
      <c r="Z211" s="170"/>
      <c r="AA211" s="186"/>
      <c r="AB211" s="174"/>
      <c r="AC211" s="175"/>
      <c r="AD211" s="175"/>
      <c r="AE211" s="175"/>
      <c r="AF211" s="176"/>
      <c r="AG211" s="433"/>
      <c r="AH211" s="210"/>
      <c r="AI211" s="210"/>
      <c r="AJ211" s="210"/>
    </row>
    <row r="212" spans="1:36" ht="18.95" customHeight="1" x14ac:dyDescent="0.25">
      <c r="A212" s="6"/>
      <c r="B212" s="166">
        <v>0</v>
      </c>
      <c r="C212" s="167"/>
      <c r="D212" s="167"/>
      <c r="E212" s="167"/>
      <c r="F212" s="168"/>
      <c r="G212" s="274"/>
      <c r="H212" s="233"/>
      <c r="I212" s="233"/>
      <c r="J212" s="233"/>
      <c r="K212" s="233"/>
      <c r="L212" s="233"/>
      <c r="M212" s="233"/>
      <c r="N212" s="233"/>
      <c r="O212" s="233"/>
      <c r="P212" s="234"/>
      <c r="Q212" s="169" t="s">
        <v>212</v>
      </c>
      <c r="R212" s="170"/>
      <c r="S212" s="170"/>
      <c r="T212" s="170"/>
      <c r="U212" s="170"/>
      <c r="V212" s="170"/>
      <c r="W212" s="170"/>
      <c r="X212" s="170"/>
      <c r="Y212" s="170"/>
      <c r="Z212" s="170"/>
      <c r="AA212" s="186"/>
      <c r="AB212" s="174"/>
      <c r="AC212" s="175"/>
      <c r="AD212" s="175"/>
      <c r="AE212" s="175"/>
      <c r="AF212" s="176"/>
      <c r="AG212" s="433"/>
      <c r="AH212" s="210"/>
      <c r="AI212" s="210"/>
      <c r="AJ212" s="210"/>
    </row>
    <row r="213" spans="1:36" ht="32.1" customHeight="1" x14ac:dyDescent="0.25">
      <c r="A213" s="4"/>
      <c r="B213" s="166">
        <v>0</v>
      </c>
      <c r="C213" s="167"/>
      <c r="D213" s="167"/>
      <c r="E213" s="167"/>
      <c r="F213" s="168"/>
      <c r="G213" s="274"/>
      <c r="H213" s="233"/>
      <c r="I213" s="233"/>
      <c r="J213" s="233"/>
      <c r="K213" s="233"/>
      <c r="L213" s="233"/>
      <c r="M213" s="233"/>
      <c r="N213" s="233"/>
      <c r="O213" s="233"/>
      <c r="P213" s="234"/>
      <c r="Q213" s="169" t="s">
        <v>213</v>
      </c>
      <c r="R213" s="170"/>
      <c r="S213" s="170"/>
      <c r="T213" s="170"/>
      <c r="U213" s="170"/>
      <c r="V213" s="170"/>
      <c r="W213" s="170"/>
      <c r="X213" s="170"/>
      <c r="Y213" s="170"/>
      <c r="Z213" s="170"/>
      <c r="AA213" s="186"/>
      <c r="AB213" s="174"/>
      <c r="AC213" s="175"/>
      <c r="AD213" s="175"/>
      <c r="AE213" s="175"/>
      <c r="AF213" s="176"/>
      <c r="AG213" s="433"/>
      <c r="AH213" s="210"/>
      <c r="AI213" s="210"/>
      <c r="AJ213" s="210"/>
    </row>
    <row r="214" spans="1:36" ht="18" customHeight="1" x14ac:dyDescent="0.25">
      <c r="A214" s="6"/>
      <c r="B214" s="166">
        <v>0</v>
      </c>
      <c r="C214" s="167"/>
      <c r="D214" s="167"/>
      <c r="E214" s="167"/>
      <c r="F214" s="168"/>
      <c r="G214" s="274"/>
      <c r="H214" s="233"/>
      <c r="I214" s="233"/>
      <c r="J214" s="233"/>
      <c r="K214" s="233"/>
      <c r="L214" s="233"/>
      <c r="M214" s="233"/>
      <c r="N214" s="233"/>
      <c r="O214" s="233"/>
      <c r="P214" s="234"/>
      <c r="Q214" s="169" t="s">
        <v>214</v>
      </c>
      <c r="R214" s="170"/>
      <c r="S214" s="170"/>
      <c r="T214" s="170"/>
      <c r="U214" s="170"/>
      <c r="V214" s="170"/>
      <c r="W214" s="170"/>
      <c r="X214" s="170"/>
      <c r="Y214" s="170"/>
      <c r="Z214" s="170"/>
      <c r="AA214" s="186"/>
      <c r="AB214" s="174"/>
      <c r="AC214" s="175"/>
      <c r="AD214" s="175"/>
      <c r="AE214" s="175"/>
      <c r="AF214" s="176"/>
      <c r="AG214" s="433"/>
      <c r="AH214" s="210"/>
      <c r="AI214" s="210"/>
      <c r="AJ214" s="210"/>
    </row>
    <row r="215" spans="1:36" ht="18.95" customHeight="1" x14ac:dyDescent="0.25">
      <c r="A215" s="6"/>
      <c r="B215" s="166">
        <v>0</v>
      </c>
      <c r="C215" s="167"/>
      <c r="D215" s="167"/>
      <c r="E215" s="167"/>
      <c r="F215" s="168"/>
      <c r="G215" s="274"/>
      <c r="H215" s="233"/>
      <c r="I215" s="233"/>
      <c r="J215" s="233"/>
      <c r="K215" s="233"/>
      <c r="L215" s="233"/>
      <c r="M215" s="233"/>
      <c r="N215" s="233"/>
      <c r="O215" s="233"/>
      <c r="P215" s="234"/>
      <c r="Q215" s="169" t="s">
        <v>215</v>
      </c>
      <c r="R215" s="170"/>
      <c r="S215" s="170"/>
      <c r="T215" s="170"/>
      <c r="U215" s="170"/>
      <c r="V215" s="170"/>
      <c r="W215" s="170"/>
      <c r="X215" s="170"/>
      <c r="Y215" s="170"/>
      <c r="Z215" s="170"/>
      <c r="AA215" s="186"/>
      <c r="AB215" s="174"/>
      <c r="AC215" s="175"/>
      <c r="AD215" s="175"/>
      <c r="AE215" s="175"/>
      <c r="AF215" s="176"/>
      <c r="AG215" s="433"/>
      <c r="AH215" s="210"/>
      <c r="AI215" s="210"/>
      <c r="AJ215" s="210"/>
    </row>
    <row r="216" spans="1:36" ht="18.75" customHeight="1" x14ac:dyDescent="0.25">
      <c r="A216" s="4"/>
      <c r="B216" s="166">
        <v>0</v>
      </c>
      <c r="C216" s="167"/>
      <c r="D216" s="167"/>
      <c r="E216" s="167"/>
      <c r="F216" s="168"/>
      <c r="G216" s="116"/>
      <c r="H216" s="111"/>
      <c r="I216" s="111"/>
      <c r="J216" s="111"/>
      <c r="K216" s="111"/>
      <c r="L216" s="111"/>
      <c r="M216" s="111"/>
      <c r="N216" s="111"/>
      <c r="O216" s="111"/>
      <c r="P216" s="112"/>
      <c r="Q216" s="169" t="s">
        <v>216</v>
      </c>
      <c r="R216" s="170"/>
      <c r="S216" s="170"/>
      <c r="T216" s="170"/>
      <c r="U216" s="170"/>
      <c r="V216" s="170"/>
      <c r="W216" s="170"/>
      <c r="X216" s="170"/>
      <c r="Y216" s="170"/>
      <c r="Z216" s="170"/>
      <c r="AA216" s="186"/>
      <c r="AB216" s="174"/>
      <c r="AC216" s="175"/>
      <c r="AD216" s="175"/>
      <c r="AE216" s="175"/>
      <c r="AF216" s="176"/>
      <c r="AG216" s="433"/>
      <c r="AH216" s="210"/>
      <c r="AI216" s="210"/>
      <c r="AJ216" s="210"/>
    </row>
    <row r="217" spans="1:36" ht="18" customHeight="1" x14ac:dyDescent="0.25">
      <c r="A217" s="6"/>
      <c r="B217" s="166">
        <v>0</v>
      </c>
      <c r="C217" s="167"/>
      <c r="D217" s="167"/>
      <c r="E217" s="167"/>
      <c r="F217" s="168"/>
      <c r="G217" s="177" t="s">
        <v>198</v>
      </c>
      <c r="H217" s="178"/>
      <c r="I217" s="178"/>
      <c r="J217" s="178"/>
      <c r="K217" s="178"/>
      <c r="L217" s="178"/>
      <c r="M217" s="178"/>
      <c r="N217" s="178"/>
      <c r="O217" s="178"/>
      <c r="P217" s="179"/>
      <c r="Q217" s="169" t="s">
        <v>217</v>
      </c>
      <c r="R217" s="170"/>
      <c r="S217" s="170"/>
      <c r="T217" s="170"/>
      <c r="U217" s="170"/>
      <c r="V217" s="170"/>
      <c r="W217" s="170"/>
      <c r="X217" s="170"/>
      <c r="Y217" s="170"/>
      <c r="Z217" s="170"/>
      <c r="AA217" s="186"/>
      <c r="AB217" s="174"/>
      <c r="AC217" s="175"/>
      <c r="AD217" s="175"/>
      <c r="AE217" s="175"/>
      <c r="AF217" s="176"/>
      <c r="AG217" s="433"/>
      <c r="AH217" s="210"/>
      <c r="AI217" s="210"/>
      <c r="AJ217" s="210"/>
    </row>
    <row r="218" spans="1:36" ht="18.95" customHeight="1" x14ac:dyDescent="0.25">
      <c r="A218" s="6"/>
      <c r="B218" s="166">
        <v>0</v>
      </c>
      <c r="C218" s="167"/>
      <c r="D218" s="167"/>
      <c r="E218" s="167"/>
      <c r="F218" s="168"/>
      <c r="G218" s="180"/>
      <c r="H218" s="181"/>
      <c r="I218" s="181"/>
      <c r="J218" s="181"/>
      <c r="K218" s="181"/>
      <c r="L218" s="181"/>
      <c r="M218" s="181"/>
      <c r="N218" s="181"/>
      <c r="O218" s="181"/>
      <c r="P218" s="182"/>
      <c r="Q218" s="169" t="s">
        <v>218</v>
      </c>
      <c r="R218" s="170"/>
      <c r="S218" s="170"/>
      <c r="T218" s="170"/>
      <c r="U218" s="170"/>
      <c r="V218" s="170"/>
      <c r="W218" s="170"/>
      <c r="X218" s="170"/>
      <c r="Y218" s="170"/>
      <c r="Z218" s="170"/>
      <c r="AA218" s="186"/>
      <c r="AB218" s="174"/>
      <c r="AC218" s="175"/>
      <c r="AD218" s="175"/>
      <c r="AE218" s="175"/>
      <c r="AF218" s="176"/>
      <c r="AG218" s="433"/>
      <c r="AH218" s="210"/>
      <c r="AI218" s="210"/>
      <c r="AJ218" s="210"/>
    </row>
    <row r="219" spans="1:36" ht="18" customHeight="1" x14ac:dyDescent="0.25">
      <c r="A219" s="6"/>
      <c r="B219" s="166">
        <v>0</v>
      </c>
      <c r="C219" s="167"/>
      <c r="D219" s="167"/>
      <c r="E219" s="167"/>
      <c r="F219" s="168"/>
      <c r="G219" s="180"/>
      <c r="H219" s="181"/>
      <c r="I219" s="181"/>
      <c r="J219" s="181"/>
      <c r="K219" s="181"/>
      <c r="L219" s="181"/>
      <c r="M219" s="181"/>
      <c r="N219" s="181"/>
      <c r="O219" s="181"/>
      <c r="P219" s="182"/>
      <c r="Q219" s="169" t="s">
        <v>219</v>
      </c>
      <c r="R219" s="170"/>
      <c r="S219" s="170"/>
      <c r="T219" s="170"/>
      <c r="U219" s="170"/>
      <c r="V219" s="170"/>
      <c r="W219" s="170"/>
      <c r="X219" s="170"/>
      <c r="Y219" s="170"/>
      <c r="Z219" s="170"/>
      <c r="AA219" s="186"/>
      <c r="AB219" s="174"/>
      <c r="AC219" s="175"/>
      <c r="AD219" s="175"/>
      <c r="AE219" s="175"/>
      <c r="AF219" s="176"/>
      <c r="AG219" s="433"/>
      <c r="AH219" s="210"/>
      <c r="AI219" s="210"/>
      <c r="AJ219" s="210"/>
    </row>
    <row r="220" spans="1:36" ht="30" customHeight="1" x14ac:dyDescent="0.25">
      <c r="A220" s="6"/>
      <c r="B220" s="166">
        <v>0</v>
      </c>
      <c r="C220" s="167"/>
      <c r="D220" s="167"/>
      <c r="E220" s="167"/>
      <c r="F220" s="168"/>
      <c r="G220" s="183"/>
      <c r="H220" s="184"/>
      <c r="I220" s="184"/>
      <c r="J220" s="184"/>
      <c r="K220" s="184"/>
      <c r="L220" s="184"/>
      <c r="M220" s="184"/>
      <c r="N220" s="184"/>
      <c r="O220" s="184"/>
      <c r="P220" s="185"/>
      <c r="Q220" s="169" t="s">
        <v>207</v>
      </c>
      <c r="R220" s="170"/>
      <c r="S220" s="170"/>
      <c r="T220" s="170"/>
      <c r="U220" s="170"/>
      <c r="V220" s="170"/>
      <c r="W220" s="171"/>
      <c r="X220" s="172"/>
      <c r="Y220" s="172"/>
      <c r="Z220" s="172"/>
      <c r="AA220" s="173"/>
      <c r="AB220" s="174"/>
      <c r="AC220" s="175"/>
      <c r="AD220" s="175"/>
      <c r="AE220" s="175"/>
      <c r="AF220" s="176"/>
      <c r="AG220" s="433"/>
      <c r="AH220" s="210"/>
      <c r="AI220" s="210"/>
      <c r="AJ220" s="210"/>
    </row>
    <row r="221" spans="1:36" ht="18" customHeight="1" x14ac:dyDescent="0.25">
      <c r="A221" s="6"/>
      <c r="B221" s="189">
        <f>SUM(B194+B195+B196+B197+B198+B199+B200+B201+B202+B203+B204+B205+B206+B207+B208+B209+B210+B211+B212+B214+B217+B218)</f>
        <v>0</v>
      </c>
      <c r="C221" s="114"/>
      <c r="D221" s="114"/>
      <c r="E221" s="114"/>
      <c r="F221" s="115"/>
      <c r="G221" s="177" t="s">
        <v>374</v>
      </c>
      <c r="H221" s="190"/>
      <c r="I221" s="190"/>
      <c r="J221" s="190"/>
      <c r="K221" s="190"/>
      <c r="L221" s="190"/>
      <c r="M221" s="190"/>
      <c r="N221" s="190"/>
      <c r="O221" s="190"/>
      <c r="P221" s="190"/>
      <c r="Q221" s="90"/>
      <c r="R221" s="89"/>
      <c r="S221" s="89"/>
      <c r="T221" s="89"/>
      <c r="U221" s="89"/>
      <c r="V221" s="89"/>
      <c r="W221" s="187"/>
      <c r="X221" s="188"/>
      <c r="Y221" s="188"/>
      <c r="Z221" s="188"/>
      <c r="AA221" s="188"/>
      <c r="AB221" s="4"/>
      <c r="AC221" s="23"/>
      <c r="AD221" s="23"/>
      <c r="AE221" s="23"/>
    </row>
    <row r="222" spans="1:36" ht="21" customHeight="1" x14ac:dyDescent="0.25">
      <c r="A222" s="6"/>
      <c r="B222" s="191">
        <f>SUM(B213+B215+B216+B219+B220)</f>
        <v>0</v>
      </c>
      <c r="C222" s="192"/>
      <c r="D222" s="192"/>
      <c r="E222" s="192"/>
      <c r="F222" s="193"/>
      <c r="G222" s="180" t="s">
        <v>376</v>
      </c>
      <c r="H222" s="181"/>
      <c r="I222" s="181"/>
      <c r="J222" s="181"/>
      <c r="K222" s="181"/>
      <c r="L222" s="181"/>
      <c r="M222" s="181"/>
      <c r="N222" s="181"/>
      <c r="O222" s="181"/>
      <c r="P222" s="181"/>
      <c r="Q222" s="90"/>
      <c r="R222" s="89"/>
      <c r="S222" s="89"/>
      <c r="T222" s="89"/>
      <c r="U222" s="89"/>
      <c r="V222" s="89"/>
      <c r="W222" s="97"/>
      <c r="X222" s="97"/>
      <c r="Y222" s="97"/>
      <c r="Z222" s="97"/>
      <c r="AA222" s="97"/>
      <c r="AB222" s="99"/>
      <c r="AC222" s="99"/>
      <c r="AD222" s="99"/>
      <c r="AE222" s="99"/>
      <c r="AF222" s="99"/>
      <c r="AG222" s="4"/>
      <c r="AH222" s="23"/>
      <c r="AI222" s="23"/>
      <c r="AJ222" s="23"/>
    </row>
    <row r="223" spans="1:36" ht="36" customHeight="1" x14ac:dyDescent="0.25">
      <c r="A223" s="157" t="s">
        <v>61</v>
      </c>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row>
    <row r="224" spans="1:36" ht="20.100000000000001" customHeight="1" x14ac:dyDescent="0.25">
      <c r="A224" s="23"/>
      <c r="B224" s="161" t="s">
        <v>62</v>
      </c>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3"/>
      <c r="AG224" s="6"/>
      <c r="AH224" s="6"/>
    </row>
    <row r="225" spans="1:34" ht="43.5" customHeight="1" x14ac:dyDescent="0.25">
      <c r="A225" s="4"/>
      <c r="B225" s="165"/>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60"/>
      <c r="AG225" s="4"/>
      <c r="AH225" s="4"/>
    </row>
    <row r="226" spans="1:34" ht="21" customHeight="1" x14ac:dyDescent="0.25">
      <c r="A226" s="23"/>
      <c r="B226" s="161" t="s">
        <v>63</v>
      </c>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c r="AB226" s="162"/>
      <c r="AC226" s="162"/>
      <c r="AD226" s="162"/>
      <c r="AE226" s="162"/>
      <c r="AF226" s="163"/>
      <c r="AG226" s="23"/>
      <c r="AH226" s="23"/>
    </row>
    <row r="227" spans="1:34" ht="72.95" customHeight="1" x14ac:dyDescent="0.25">
      <c r="A227" s="7"/>
      <c r="B227" s="158"/>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60"/>
      <c r="AG227" s="7"/>
      <c r="AH227" s="7"/>
    </row>
    <row r="228" spans="1:34" ht="21" customHeight="1" x14ac:dyDescent="0.25">
      <c r="A228" s="23"/>
      <c r="B228" s="161" t="s">
        <v>64</v>
      </c>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c r="AB228" s="162"/>
      <c r="AC228" s="162"/>
      <c r="AD228" s="162"/>
      <c r="AE228" s="162"/>
      <c r="AF228" s="163"/>
      <c r="AG228" s="23"/>
      <c r="AH228" s="23"/>
    </row>
    <row r="229" spans="1:34" ht="42" customHeight="1" x14ac:dyDescent="0.25">
      <c r="A229" s="4"/>
      <c r="B229" s="158"/>
      <c r="C229" s="159"/>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60"/>
      <c r="AG229" s="4"/>
      <c r="AH229" s="4"/>
    </row>
    <row r="230" spans="1:34" ht="30" customHeight="1" x14ac:dyDescent="0.25">
      <c r="A230" s="14"/>
      <c r="B230" s="161" t="s">
        <v>65</v>
      </c>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3"/>
      <c r="AG230" s="14"/>
      <c r="AH230" s="14"/>
    </row>
    <row r="231" spans="1:34" ht="50.1" customHeight="1" x14ac:dyDescent="0.25">
      <c r="A231" s="7"/>
      <c r="B231" s="158"/>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60"/>
      <c r="AG231" s="7"/>
      <c r="AH231" s="7"/>
    </row>
    <row r="232" spans="1:34" ht="23.1" customHeight="1" x14ac:dyDescent="0.25">
      <c r="A232" s="14"/>
      <c r="B232" s="164" t="s">
        <v>379</v>
      </c>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9"/>
      <c r="AG232" s="14"/>
      <c r="AH232" s="14"/>
    </row>
    <row r="233" spans="1:34" ht="51" customHeight="1" x14ac:dyDescent="0.25">
      <c r="A233" s="4"/>
      <c r="B233" s="158"/>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60"/>
      <c r="AG233" s="4"/>
      <c r="AH233" s="4"/>
    </row>
    <row r="234" spans="1:34" ht="29.1" customHeight="1" x14ac:dyDescent="0.25">
      <c r="A234" s="14"/>
      <c r="B234" s="164" t="s">
        <v>220</v>
      </c>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9"/>
      <c r="AG234" s="14"/>
      <c r="AH234" s="14"/>
    </row>
    <row r="235" spans="1:34" ht="27.95" customHeight="1" x14ac:dyDescent="0.25">
      <c r="A235" s="4"/>
      <c r="B235" s="158"/>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60"/>
      <c r="AG235" s="4"/>
      <c r="AH235" s="4"/>
    </row>
    <row r="236" spans="1:34" ht="21" customHeight="1" x14ac:dyDescent="0.25">
      <c r="A236" s="23"/>
      <c r="B236" s="161" t="s">
        <v>66</v>
      </c>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E236" s="162"/>
      <c r="AF236" s="163"/>
      <c r="AG236" s="23"/>
      <c r="AH236" s="23"/>
    </row>
    <row r="237" spans="1:34" ht="20.100000000000001" customHeight="1" x14ac:dyDescent="0.25">
      <c r="A237" s="6"/>
      <c r="B237" s="154"/>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6"/>
      <c r="AG237" s="6"/>
      <c r="AH237" s="6"/>
    </row>
    <row r="238" spans="1:34" ht="27.95" customHeight="1" x14ac:dyDescent="0.25">
      <c r="A238" s="14"/>
      <c r="B238" s="164" t="s">
        <v>222</v>
      </c>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9"/>
      <c r="AG238" s="14"/>
      <c r="AH238" s="14"/>
    </row>
    <row r="239" spans="1:34" ht="20.100000000000001" customHeight="1" x14ac:dyDescent="0.25">
      <c r="A239" s="23"/>
      <c r="B239" s="161" t="s">
        <v>67</v>
      </c>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E239" s="162"/>
      <c r="AF239" s="163"/>
      <c r="AG239" s="23"/>
      <c r="AH239" s="23"/>
    </row>
    <row r="240" spans="1:34" ht="20.100000000000001" customHeight="1" x14ac:dyDescent="0.25">
      <c r="A240" s="23"/>
      <c r="B240" s="154"/>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6"/>
      <c r="AG240" s="23"/>
      <c r="AH240" s="23"/>
    </row>
    <row r="241" spans="1:34" ht="20.100000000000001" customHeight="1" x14ac:dyDescent="0.25">
      <c r="A241" s="23"/>
      <c r="B241" s="164" t="s">
        <v>366</v>
      </c>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9"/>
      <c r="AG241" s="23"/>
      <c r="AH241" s="23"/>
    </row>
    <row r="242" spans="1:34" ht="24.75" customHeight="1" x14ac:dyDescent="0.25">
      <c r="A242" s="6"/>
      <c r="B242" s="154"/>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6"/>
      <c r="AG242" s="6"/>
      <c r="AH242" s="6"/>
    </row>
    <row r="243" spans="1:34" ht="33.75" customHeight="1" x14ac:dyDescent="0.25">
      <c r="A243" s="14"/>
      <c r="B243" s="153" t="s">
        <v>368</v>
      </c>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9"/>
      <c r="AG243" s="14"/>
      <c r="AH243" s="14"/>
    </row>
    <row r="244" spans="1:34" ht="20.25" customHeight="1" x14ac:dyDescent="0.25">
      <c r="A244" s="14"/>
      <c r="B244" s="117" t="s">
        <v>88</v>
      </c>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9"/>
      <c r="AG244" s="14"/>
      <c r="AH244" s="14"/>
    </row>
    <row r="245" spans="1:34" ht="24" customHeight="1" x14ac:dyDescent="0.25">
      <c r="B245" s="154"/>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6"/>
      <c r="AG245" s="14"/>
      <c r="AH245" s="14"/>
    </row>
    <row r="246" spans="1:34" ht="20.25" customHeight="1" x14ac:dyDescent="0.25">
      <c r="A246" s="14"/>
      <c r="B246" s="117" t="s">
        <v>364</v>
      </c>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9"/>
      <c r="AG246" s="14"/>
      <c r="AH246" s="14"/>
    </row>
    <row r="247" spans="1:34" ht="93" customHeight="1" x14ac:dyDescent="0.25">
      <c r="A247" s="6"/>
      <c r="B247" s="154"/>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6"/>
      <c r="AG247" s="6"/>
      <c r="AH247" s="6"/>
    </row>
    <row r="248" spans="1:34" ht="35.25" customHeight="1" x14ac:dyDescent="0.25">
      <c r="A248" s="157" t="s">
        <v>68</v>
      </c>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row>
    <row r="249" spans="1:34" ht="18" customHeight="1" x14ac:dyDescent="0.25">
      <c r="A249" s="20"/>
      <c r="B249" s="133" t="s">
        <v>69</v>
      </c>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c r="AA249" s="134"/>
      <c r="AB249" s="134"/>
      <c r="AC249" s="134"/>
      <c r="AD249" s="134"/>
      <c r="AE249" s="134"/>
      <c r="AF249" s="135"/>
      <c r="AG249" s="20"/>
    </row>
    <row r="250" spans="1:34" ht="30.2" customHeight="1" x14ac:dyDescent="0.25">
      <c r="A250" s="11"/>
      <c r="B250" s="136"/>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c r="AC250" s="137"/>
      <c r="AD250" s="137"/>
      <c r="AE250" s="137"/>
      <c r="AF250" s="138"/>
    </row>
    <row r="251" spans="1:34" ht="24.75" customHeight="1" x14ac:dyDescent="0.25">
      <c r="A251" s="20"/>
      <c r="B251" s="139" t="s">
        <v>87</v>
      </c>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5"/>
      <c r="AG251" s="20"/>
      <c r="AH251" s="20"/>
    </row>
    <row r="252" spans="1:34" ht="39" customHeight="1" x14ac:dyDescent="0.25">
      <c r="B252" s="136"/>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37"/>
      <c r="AE252" s="137"/>
      <c r="AF252" s="138"/>
    </row>
    <row r="253" spans="1:34" ht="28.7" customHeight="1" x14ac:dyDescent="0.25">
      <c r="A253" s="20"/>
      <c r="B253" s="139" t="s">
        <v>365</v>
      </c>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5"/>
      <c r="AG253" s="20"/>
      <c r="AH253" s="20"/>
    </row>
    <row r="254" spans="1:34" ht="28.7" customHeight="1" x14ac:dyDescent="0.25">
      <c r="B254" s="136"/>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E254" s="137"/>
      <c r="AF254" s="138"/>
    </row>
    <row r="255" spans="1:34" ht="29.25" customHeight="1" x14ac:dyDescent="0.25">
      <c r="A255" s="20"/>
      <c r="B255" s="139" t="s">
        <v>221</v>
      </c>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5"/>
      <c r="AG255" s="20"/>
      <c r="AH255" s="20"/>
    </row>
    <row r="256" spans="1:34" ht="29.25" customHeight="1" x14ac:dyDescent="0.25">
      <c r="B256" s="136"/>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37"/>
      <c r="AE256" s="137"/>
      <c r="AF256" s="138"/>
    </row>
    <row r="257" spans="1:34" ht="22.5" customHeight="1" x14ac:dyDescent="0.25">
      <c r="A257" s="20"/>
      <c r="B257" s="133" t="s">
        <v>70</v>
      </c>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5"/>
      <c r="AG257" s="20"/>
      <c r="AH257" s="20"/>
    </row>
    <row r="258" spans="1:34" ht="23.25" customHeight="1" x14ac:dyDescent="0.25">
      <c r="A258" s="20"/>
      <c r="B258" s="133" t="s">
        <v>71</v>
      </c>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5"/>
      <c r="AG258" s="20"/>
      <c r="AH258" s="20"/>
    </row>
    <row r="259" spans="1:34" ht="20.45" customHeight="1" x14ac:dyDescent="0.25">
      <c r="A259" s="20"/>
      <c r="B259" s="133" t="s">
        <v>72</v>
      </c>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5"/>
      <c r="AG259" s="20"/>
      <c r="AH259" s="20"/>
    </row>
  </sheetData>
  <sheetProtection algorithmName="SHA-512" hashValue="Yc9/B1sUaT46aUhVI9awQ2VyxHbprsYFlmFJQL2savHNIQ+cqkvl5sK+WwidnrbWbJWvKkT1zvEtxzphVTerZw==" saltValue="pRuDrvFqxxVepg6oHpBkBg==" spinCount="100000" sheet="1" selectLockedCells="1"/>
  <mergeCells count="649">
    <mergeCell ref="F80:N84"/>
    <mergeCell ref="Y69:AD84"/>
    <mergeCell ref="Y85:AD94"/>
    <mergeCell ref="A1:D1"/>
    <mergeCell ref="Y136:AD141"/>
    <mergeCell ref="Y124:AD124"/>
    <mergeCell ref="Y135:AD135"/>
    <mergeCell ref="AE74:AL74"/>
    <mergeCell ref="AE120:AL122"/>
    <mergeCell ref="B123:S123"/>
    <mergeCell ref="T123:AC123"/>
    <mergeCell ref="AE123:AF123"/>
    <mergeCell ref="F73:N73"/>
    <mergeCell ref="F74:N74"/>
    <mergeCell ref="AH123:AJ123"/>
    <mergeCell ref="AE80:AL80"/>
    <mergeCell ref="AE81:AL81"/>
    <mergeCell ref="AE82:AL82"/>
    <mergeCell ref="F87:N87"/>
    <mergeCell ref="F88:N88"/>
    <mergeCell ref="F89:N89"/>
    <mergeCell ref="F90:N94"/>
    <mergeCell ref="AE91:AL91"/>
    <mergeCell ref="AE92:AL92"/>
    <mergeCell ref="AE93:AL93"/>
    <mergeCell ref="AE94:AL94"/>
    <mergeCell ref="AE83:AL83"/>
    <mergeCell ref="AE84:AL84"/>
    <mergeCell ref="O66:X66"/>
    <mergeCell ref="O67:X68"/>
    <mergeCell ref="O69:X70"/>
    <mergeCell ref="O71:X72"/>
    <mergeCell ref="O73:X75"/>
    <mergeCell ref="O76:X76"/>
    <mergeCell ref="O77:X79"/>
    <mergeCell ref="O80:X84"/>
    <mergeCell ref="Y118:AD122"/>
    <mergeCell ref="Y66:AD68"/>
    <mergeCell ref="Y100:AD105"/>
    <mergeCell ref="Y106:AD117"/>
    <mergeCell ref="AG220:AJ220"/>
    <mergeCell ref="AG211:AJ211"/>
    <mergeCell ref="AG212:AJ212"/>
    <mergeCell ref="AG213:AJ213"/>
    <mergeCell ref="AG214:AJ214"/>
    <mergeCell ref="AG215:AJ215"/>
    <mergeCell ref="AG216:AJ216"/>
    <mergeCell ref="AG217:AJ217"/>
    <mergeCell ref="AG218:AJ218"/>
    <mergeCell ref="AG219:AJ219"/>
    <mergeCell ref="B254:AF254"/>
    <mergeCell ref="B256:AF256"/>
    <mergeCell ref="B195:F195"/>
    <mergeCell ref="B196:F196"/>
    <mergeCell ref="B197:F197"/>
    <mergeCell ref="B199:F199"/>
    <mergeCell ref="B200:F200"/>
    <mergeCell ref="B201:F201"/>
    <mergeCell ref="G202:P207"/>
    <mergeCell ref="Q202:AA202"/>
    <mergeCell ref="Q203:AA203"/>
    <mergeCell ref="Q204:AA204"/>
    <mergeCell ref="Q205:AA205"/>
    <mergeCell ref="Q206:AA206"/>
    <mergeCell ref="Q207:AA207"/>
    <mergeCell ref="G208:P216"/>
    <mergeCell ref="Q208:AA208"/>
    <mergeCell ref="B210:F210"/>
    <mergeCell ref="AB208:AF208"/>
    <mergeCell ref="AB209:AF209"/>
    <mergeCell ref="AB210:AF210"/>
    <mergeCell ref="AB220:AF220"/>
    <mergeCell ref="AB202:AF202"/>
    <mergeCell ref="AB203:AF203"/>
    <mergeCell ref="AG210:AJ210"/>
    <mergeCell ref="AB218:AF218"/>
    <mergeCell ref="AB219:AF219"/>
    <mergeCell ref="AB204:AF204"/>
    <mergeCell ref="AB205:AF205"/>
    <mergeCell ref="AB206:AF206"/>
    <mergeCell ref="AB207:AF207"/>
    <mergeCell ref="AB211:AF211"/>
    <mergeCell ref="AB212:AF212"/>
    <mergeCell ref="AB213:AF213"/>
    <mergeCell ref="AB214:AF214"/>
    <mergeCell ref="AB215:AF215"/>
    <mergeCell ref="D6:K6"/>
    <mergeCell ref="I187:M187"/>
    <mergeCell ref="B208:F208"/>
    <mergeCell ref="B209:F209"/>
    <mergeCell ref="AH144:AJ144"/>
    <mergeCell ref="AH177:AJ177"/>
    <mergeCell ref="AH181:AJ181"/>
    <mergeCell ref="AG204:AJ204"/>
    <mergeCell ref="AG205:AJ205"/>
    <mergeCell ref="AG206:AJ206"/>
    <mergeCell ref="AG207:AJ207"/>
    <mergeCell ref="AG208:AJ208"/>
    <mergeCell ref="AG209:AJ209"/>
    <mergeCell ref="AG195:AJ195"/>
    <mergeCell ref="AG196:AJ196"/>
    <mergeCell ref="AG197:AJ197"/>
    <mergeCell ref="AG198:AJ198"/>
    <mergeCell ref="AG199:AJ199"/>
    <mergeCell ref="AG200:AJ200"/>
    <mergeCell ref="AG201:AJ201"/>
    <mergeCell ref="AG202:AJ202"/>
    <mergeCell ref="AG203:AJ203"/>
    <mergeCell ref="AG193:AJ193"/>
    <mergeCell ref="AG194:AJ194"/>
    <mergeCell ref="A2:AH2"/>
    <mergeCell ref="A3:AH3"/>
    <mergeCell ref="B4:AE4"/>
    <mergeCell ref="B5:C5"/>
    <mergeCell ref="T5:U5"/>
    <mergeCell ref="V5:W5"/>
    <mergeCell ref="Y5:AB5"/>
    <mergeCell ref="AC5:AE5"/>
    <mergeCell ref="D5:S5"/>
    <mergeCell ref="L6:S6"/>
    <mergeCell ref="T6:X6"/>
    <mergeCell ref="Y6:AB6"/>
    <mergeCell ref="AC6:AE6"/>
    <mergeCell ref="AC8:AE8"/>
    <mergeCell ref="B9:C9"/>
    <mergeCell ref="D9:J9"/>
    <mergeCell ref="K9:W9"/>
    <mergeCell ref="X9:AE9"/>
    <mergeCell ref="B8:C8"/>
    <mergeCell ref="D8:E8"/>
    <mergeCell ref="F8:I8"/>
    <mergeCell ref="M8:N8"/>
    <mergeCell ref="O8:P8"/>
    <mergeCell ref="Q8:R8"/>
    <mergeCell ref="T8:U8"/>
    <mergeCell ref="V8:W8"/>
    <mergeCell ref="Y8:AB8"/>
    <mergeCell ref="B7:C7"/>
    <mergeCell ref="D7:K7"/>
    <mergeCell ref="L7:X7"/>
    <mergeCell ref="Y7:AB7"/>
    <mergeCell ref="AC7:AE7"/>
    <mergeCell ref="B6:C6"/>
    <mergeCell ref="B13:C13"/>
    <mergeCell ref="D13:J13"/>
    <mergeCell ref="K13:W13"/>
    <mergeCell ref="X13:AE13"/>
    <mergeCell ref="B10:C10"/>
    <mergeCell ref="D10:J10"/>
    <mergeCell ref="K10:W10"/>
    <mergeCell ref="X10:AE10"/>
    <mergeCell ref="B11:C11"/>
    <mergeCell ref="D11:J11"/>
    <mergeCell ref="K11:W11"/>
    <mergeCell ref="X11:AE11"/>
    <mergeCell ref="B12:C12"/>
    <mergeCell ref="D12:J12"/>
    <mergeCell ref="K12:W12"/>
    <mergeCell ref="X12:AE12"/>
    <mergeCell ref="B16:C16"/>
    <mergeCell ref="D16:J16"/>
    <mergeCell ref="K16:P16"/>
    <mergeCell ref="Q16:W16"/>
    <mergeCell ref="X16:AE16"/>
    <mergeCell ref="B17:C17"/>
    <mergeCell ref="D17:AE17"/>
    <mergeCell ref="T14:U14"/>
    <mergeCell ref="V14:W14"/>
    <mergeCell ref="Y14:AB14"/>
    <mergeCell ref="AC14:AE14"/>
    <mergeCell ref="B15:C15"/>
    <mergeCell ref="D15:AE15"/>
    <mergeCell ref="B14:C14"/>
    <mergeCell ref="D14:E14"/>
    <mergeCell ref="F14:I14"/>
    <mergeCell ref="M14:N14"/>
    <mergeCell ref="O14:P14"/>
    <mergeCell ref="Q14:R14"/>
    <mergeCell ref="B18:C18"/>
    <mergeCell ref="D18:AE18"/>
    <mergeCell ref="A19:AH19"/>
    <mergeCell ref="B22:C22"/>
    <mergeCell ref="D22:I22"/>
    <mergeCell ref="J22:K22"/>
    <mergeCell ref="M22:R22"/>
    <mergeCell ref="S22:U22"/>
    <mergeCell ref="V22:W22"/>
    <mergeCell ref="Y22:AB22"/>
    <mergeCell ref="AC22:AE22"/>
    <mergeCell ref="D20:I20"/>
    <mergeCell ref="J20:O20"/>
    <mergeCell ref="R20:W20"/>
    <mergeCell ref="Y20:AC20"/>
    <mergeCell ref="A35:AH35"/>
    <mergeCell ref="B36:X36"/>
    <mergeCell ref="B37:E37"/>
    <mergeCell ref="F37:N37"/>
    <mergeCell ref="AE37:AL37"/>
    <mergeCell ref="Y36:AC36"/>
    <mergeCell ref="AE36:AF36"/>
    <mergeCell ref="B38:E38"/>
    <mergeCell ref="F38:N38"/>
    <mergeCell ref="AE38:AL44"/>
    <mergeCell ref="B39:E39"/>
    <mergeCell ref="F39:N39"/>
    <mergeCell ref="B40:E40"/>
    <mergeCell ref="F40:N40"/>
    <mergeCell ref="B41:E41"/>
    <mergeCell ref="F41:N41"/>
    <mergeCell ref="Y38:AD44"/>
    <mergeCell ref="O37:X37"/>
    <mergeCell ref="Y37:AD37"/>
    <mergeCell ref="O38:X42"/>
    <mergeCell ref="O43:X44"/>
    <mergeCell ref="AH36:AJ36"/>
    <mergeCell ref="B45:E47"/>
    <mergeCell ref="F45:N45"/>
    <mergeCell ref="AE45:AL47"/>
    <mergeCell ref="F46:N46"/>
    <mergeCell ref="F47:N47"/>
    <mergeCell ref="B42:E42"/>
    <mergeCell ref="F42:N42"/>
    <mergeCell ref="B43:E43"/>
    <mergeCell ref="F43:N43"/>
    <mergeCell ref="B44:E44"/>
    <mergeCell ref="F44:N44"/>
    <mergeCell ref="Y45:AD47"/>
    <mergeCell ref="O45:X45"/>
    <mergeCell ref="O46:X46"/>
    <mergeCell ref="O47:X47"/>
    <mergeCell ref="AE48:AL48"/>
    <mergeCell ref="B49:E49"/>
    <mergeCell ref="AE49:AL49"/>
    <mergeCell ref="B50:E51"/>
    <mergeCell ref="AE50:AL51"/>
    <mergeCell ref="F51:N54"/>
    <mergeCell ref="B52:E52"/>
    <mergeCell ref="AE52:AL52"/>
    <mergeCell ref="B53:E53"/>
    <mergeCell ref="AE53:AL53"/>
    <mergeCell ref="B54:E55"/>
    <mergeCell ref="AE54:AL55"/>
    <mergeCell ref="F55:N57"/>
    <mergeCell ref="B56:E56"/>
    <mergeCell ref="AE56:AL56"/>
    <mergeCell ref="B57:E57"/>
    <mergeCell ref="AE57:AL57"/>
    <mergeCell ref="B58:E59"/>
    <mergeCell ref="F58:N58"/>
    <mergeCell ref="AE58:AL59"/>
    <mergeCell ref="F59:N62"/>
    <mergeCell ref="B60:E60"/>
    <mergeCell ref="AE60:AL60"/>
    <mergeCell ref="B61:E61"/>
    <mergeCell ref="AE61:AL61"/>
    <mergeCell ref="B62:E63"/>
    <mergeCell ref="AE62:AL63"/>
    <mergeCell ref="F63:N65"/>
    <mergeCell ref="B64:E64"/>
    <mergeCell ref="AE64:AL64"/>
    <mergeCell ref="B65:E65"/>
    <mergeCell ref="AE65:AL65"/>
    <mergeCell ref="Y48:AD65"/>
    <mergeCell ref="O48:X50"/>
    <mergeCell ref="O51:X54"/>
    <mergeCell ref="O55:X57"/>
    <mergeCell ref="O58:X58"/>
    <mergeCell ref="O59:X62"/>
    <mergeCell ref="O63:X65"/>
    <mergeCell ref="B48:E48"/>
    <mergeCell ref="F48:N50"/>
    <mergeCell ref="B66:E66"/>
    <mergeCell ref="F66:N68"/>
    <mergeCell ref="AE66:AL66"/>
    <mergeCell ref="B67:E67"/>
    <mergeCell ref="AE67:AL67"/>
    <mergeCell ref="B68:E68"/>
    <mergeCell ref="AE68:AL68"/>
    <mergeCell ref="B69:E84"/>
    <mergeCell ref="F69:N69"/>
    <mergeCell ref="AE69:AL69"/>
    <mergeCell ref="F70:N70"/>
    <mergeCell ref="AE70:AL70"/>
    <mergeCell ref="F75:N75"/>
    <mergeCell ref="AE75:AL75"/>
    <mergeCell ref="F76:N76"/>
    <mergeCell ref="AE76:AL76"/>
    <mergeCell ref="F77:N79"/>
    <mergeCell ref="AE77:AL77"/>
    <mergeCell ref="AE78:AL78"/>
    <mergeCell ref="AE79:AL79"/>
    <mergeCell ref="F71:N71"/>
    <mergeCell ref="AE71:AL71"/>
    <mergeCell ref="F72:N72"/>
    <mergeCell ref="AE72:AL73"/>
    <mergeCell ref="B95:E95"/>
    <mergeCell ref="AE95:AL96"/>
    <mergeCell ref="B96:E96"/>
    <mergeCell ref="B97:E97"/>
    <mergeCell ref="AE97:AL97"/>
    <mergeCell ref="O85:X89"/>
    <mergeCell ref="O90:X94"/>
    <mergeCell ref="F95:N95"/>
    <mergeCell ref="F96:N99"/>
    <mergeCell ref="O95:X95"/>
    <mergeCell ref="O96:X99"/>
    <mergeCell ref="B98:E98"/>
    <mergeCell ref="AE98:AL98"/>
    <mergeCell ref="B99:E99"/>
    <mergeCell ref="AE99:AL99"/>
    <mergeCell ref="B85:E94"/>
    <mergeCell ref="F85:N85"/>
    <mergeCell ref="AE85:AL85"/>
    <mergeCell ref="F86:N86"/>
    <mergeCell ref="AE86:AL90"/>
    <mergeCell ref="Y95:AD99"/>
    <mergeCell ref="B100:E105"/>
    <mergeCell ref="AE100:AL100"/>
    <mergeCell ref="AE101:AL103"/>
    <mergeCell ref="AE104:AL104"/>
    <mergeCell ref="AE105:AL105"/>
    <mergeCell ref="O100:X101"/>
    <mergeCell ref="O102:X102"/>
    <mergeCell ref="O103:X105"/>
    <mergeCell ref="AE106:AL117"/>
    <mergeCell ref="F100:N100"/>
    <mergeCell ref="F101:N101"/>
    <mergeCell ref="F102:N102"/>
    <mergeCell ref="F103:N105"/>
    <mergeCell ref="O106:X116"/>
    <mergeCell ref="O117:X117"/>
    <mergeCell ref="F109:N109"/>
    <mergeCell ref="F110:N110"/>
    <mergeCell ref="F111:N111"/>
    <mergeCell ref="F112:N112"/>
    <mergeCell ref="F113:N113"/>
    <mergeCell ref="F114:N114"/>
    <mergeCell ref="F115:N115"/>
    <mergeCell ref="F116:N116"/>
    <mergeCell ref="F117:N117"/>
    <mergeCell ref="B118:E118"/>
    <mergeCell ref="AE118:AL118"/>
    <mergeCell ref="B119:E122"/>
    <mergeCell ref="AE119:AL119"/>
    <mergeCell ref="B106:E117"/>
    <mergeCell ref="F106:N106"/>
    <mergeCell ref="F107:N107"/>
    <mergeCell ref="F108:N108"/>
    <mergeCell ref="F120:N120"/>
    <mergeCell ref="F118:N119"/>
    <mergeCell ref="O118:X120"/>
    <mergeCell ref="F121:N122"/>
    <mergeCell ref="O121:X122"/>
    <mergeCell ref="B124:E124"/>
    <mergeCell ref="F124:M124"/>
    <mergeCell ref="AE124:AL124"/>
    <mergeCell ref="B125:E133"/>
    <mergeCell ref="F125:M125"/>
    <mergeCell ref="AE125:AL129"/>
    <mergeCell ref="F126:M126"/>
    <mergeCell ref="F127:M127"/>
    <mergeCell ref="N124:X124"/>
    <mergeCell ref="N125:X126"/>
    <mergeCell ref="Y125:AD133"/>
    <mergeCell ref="B134:Q134"/>
    <mergeCell ref="B135:E135"/>
    <mergeCell ref="F135:M135"/>
    <mergeCell ref="AE135:AL135"/>
    <mergeCell ref="R134:AD134"/>
    <mergeCell ref="AE134:AF134"/>
    <mergeCell ref="F128:M128"/>
    <mergeCell ref="F129:M130"/>
    <mergeCell ref="AE130:AL133"/>
    <mergeCell ref="F133:M133"/>
    <mergeCell ref="N135:X135"/>
    <mergeCell ref="N127:X128"/>
    <mergeCell ref="N129:X130"/>
    <mergeCell ref="F131:M132"/>
    <mergeCell ref="N131:X132"/>
    <mergeCell ref="N133:X133"/>
    <mergeCell ref="AH134:AJ134"/>
    <mergeCell ref="AE142:AL142"/>
    <mergeCell ref="AE143:AL143"/>
    <mergeCell ref="B144:Q144"/>
    <mergeCell ref="B145:E145"/>
    <mergeCell ref="F145:M145"/>
    <mergeCell ref="AE145:AL145"/>
    <mergeCell ref="R144:AD144"/>
    <mergeCell ref="AE144:AF144"/>
    <mergeCell ref="B136:E143"/>
    <mergeCell ref="F136:M138"/>
    <mergeCell ref="AE136:AL136"/>
    <mergeCell ref="AE137:AL137"/>
    <mergeCell ref="AE138:AL138"/>
    <mergeCell ref="F139:M139"/>
    <mergeCell ref="AE139:AL141"/>
    <mergeCell ref="F140:M140"/>
    <mergeCell ref="F141:M143"/>
    <mergeCell ref="Y142:AD143"/>
    <mergeCell ref="N145:X145"/>
    <mergeCell ref="Y145:AD145"/>
    <mergeCell ref="N136:X138"/>
    <mergeCell ref="N139:X139"/>
    <mergeCell ref="N140:X140"/>
    <mergeCell ref="N141:X143"/>
    <mergeCell ref="B149:E149"/>
    <mergeCell ref="F149:M149"/>
    <mergeCell ref="AE149:AL149"/>
    <mergeCell ref="B150:S150"/>
    <mergeCell ref="T150:AD150"/>
    <mergeCell ref="AE150:AF150"/>
    <mergeCell ref="B146:E148"/>
    <mergeCell ref="F146:M146"/>
    <mergeCell ref="AE146:AL148"/>
    <mergeCell ref="F147:M147"/>
    <mergeCell ref="F148:M148"/>
    <mergeCell ref="Y146:AD148"/>
    <mergeCell ref="Y149:AD149"/>
    <mergeCell ref="N146:X147"/>
    <mergeCell ref="N148:X148"/>
    <mergeCell ref="N149:X149"/>
    <mergeCell ref="AH150:AJ150"/>
    <mergeCell ref="B151:E151"/>
    <mergeCell ref="F151:M151"/>
    <mergeCell ref="AE151:AL151"/>
    <mergeCell ref="B152:E161"/>
    <mergeCell ref="F152:M152"/>
    <mergeCell ref="AE152:AL161"/>
    <mergeCell ref="F153:M153"/>
    <mergeCell ref="F154:M154"/>
    <mergeCell ref="Y152:AD161"/>
    <mergeCell ref="N151:X151"/>
    <mergeCell ref="Y151:AD151"/>
    <mergeCell ref="N152:X152"/>
    <mergeCell ref="N153:X153"/>
    <mergeCell ref="N154:X154"/>
    <mergeCell ref="B162:U162"/>
    <mergeCell ref="B163:E163"/>
    <mergeCell ref="F163:M163"/>
    <mergeCell ref="AE163:AL163"/>
    <mergeCell ref="V162:AD162"/>
    <mergeCell ref="AE162:AF162"/>
    <mergeCell ref="F155:M155"/>
    <mergeCell ref="F156:M156"/>
    <mergeCell ref="F157:M157"/>
    <mergeCell ref="F160:M160"/>
    <mergeCell ref="F161:M161"/>
    <mergeCell ref="N163:X163"/>
    <mergeCell ref="Y163:AD163"/>
    <mergeCell ref="N155:X155"/>
    <mergeCell ref="N156:X156"/>
    <mergeCell ref="N157:X157"/>
    <mergeCell ref="F158:M158"/>
    <mergeCell ref="N158:X158"/>
    <mergeCell ref="N159:X159"/>
    <mergeCell ref="F159:M159"/>
    <mergeCell ref="N161:X161"/>
    <mergeCell ref="N160:X160"/>
    <mergeCell ref="AH162:AJ162"/>
    <mergeCell ref="AE178:AL178"/>
    <mergeCell ref="R177:AD177"/>
    <mergeCell ref="AE177:AF177"/>
    <mergeCell ref="F171:M171"/>
    <mergeCell ref="F172:M172"/>
    <mergeCell ref="F173:M173"/>
    <mergeCell ref="F176:M176"/>
    <mergeCell ref="B164:E176"/>
    <mergeCell ref="F164:M164"/>
    <mergeCell ref="AE164:AL176"/>
    <mergeCell ref="F165:M165"/>
    <mergeCell ref="F166:M166"/>
    <mergeCell ref="F167:M167"/>
    <mergeCell ref="F168:M168"/>
    <mergeCell ref="F169:M169"/>
    <mergeCell ref="F170:M170"/>
    <mergeCell ref="Y164:AD172"/>
    <mergeCell ref="N178:X178"/>
    <mergeCell ref="Y178:AD178"/>
    <mergeCell ref="N164:X165"/>
    <mergeCell ref="N166:X167"/>
    <mergeCell ref="N168:X170"/>
    <mergeCell ref="N171:X172"/>
    <mergeCell ref="N173:X173"/>
    <mergeCell ref="B181:Q181"/>
    <mergeCell ref="B182:H182"/>
    <mergeCell ref="I182:M182"/>
    <mergeCell ref="AE182:AL182"/>
    <mergeCell ref="R181:AD181"/>
    <mergeCell ref="AE181:AF181"/>
    <mergeCell ref="I179:M179"/>
    <mergeCell ref="AE179:AL179"/>
    <mergeCell ref="Y179:AD179"/>
    <mergeCell ref="N182:X182"/>
    <mergeCell ref="Y182:AD182"/>
    <mergeCell ref="Y180:AD180"/>
    <mergeCell ref="AE180:AL180"/>
    <mergeCell ref="B187:H187"/>
    <mergeCell ref="AE187:AL187"/>
    <mergeCell ref="B188:AF188"/>
    <mergeCell ref="B183:H183"/>
    <mergeCell ref="I183:M186"/>
    <mergeCell ref="AE183:AL183"/>
    <mergeCell ref="B184:H184"/>
    <mergeCell ref="AE184:AL184"/>
    <mergeCell ref="B185:H185"/>
    <mergeCell ref="AE185:AL185"/>
    <mergeCell ref="B186:H186"/>
    <mergeCell ref="AE186:AL186"/>
    <mergeCell ref="Y183:AD186"/>
    <mergeCell ref="Y187:AD187"/>
    <mergeCell ref="N183:X186"/>
    <mergeCell ref="B192:AF192"/>
    <mergeCell ref="B189:AF189"/>
    <mergeCell ref="B190:AF190"/>
    <mergeCell ref="B191:F191"/>
    <mergeCell ref="G191:H191"/>
    <mergeCell ref="I191:L191"/>
    <mergeCell ref="M191:P191"/>
    <mergeCell ref="Q191:X191"/>
    <mergeCell ref="Y191:AA191"/>
    <mergeCell ref="AB191:AF191"/>
    <mergeCell ref="B205:F205"/>
    <mergeCell ref="B206:F206"/>
    <mergeCell ref="B207:F207"/>
    <mergeCell ref="B211:F211"/>
    <mergeCell ref="B212:F212"/>
    <mergeCell ref="B193:F193"/>
    <mergeCell ref="G193:P193"/>
    <mergeCell ref="Q193:AA193"/>
    <mergeCell ref="AB193:AF193"/>
    <mergeCell ref="B194:F194"/>
    <mergeCell ref="Q194:AA194"/>
    <mergeCell ref="Q195:AA195"/>
    <mergeCell ref="Q196:AA196"/>
    <mergeCell ref="Q197:AA197"/>
    <mergeCell ref="AB194:AF194"/>
    <mergeCell ref="AB195:AF195"/>
    <mergeCell ref="AB196:AF196"/>
    <mergeCell ref="AB197:AF197"/>
    <mergeCell ref="G194:P197"/>
    <mergeCell ref="Q209:AA209"/>
    <mergeCell ref="B198:F198"/>
    <mergeCell ref="Q198:AA198"/>
    <mergeCell ref="Q199:AA199"/>
    <mergeCell ref="Q200:AA200"/>
    <mergeCell ref="Q201:AA201"/>
    <mergeCell ref="G198:P201"/>
    <mergeCell ref="B202:F202"/>
    <mergeCell ref="B203:F203"/>
    <mergeCell ref="B204:F204"/>
    <mergeCell ref="W221:AA221"/>
    <mergeCell ref="B221:F221"/>
    <mergeCell ref="G221:P221"/>
    <mergeCell ref="B222:F222"/>
    <mergeCell ref="G222:P222"/>
    <mergeCell ref="Q210:AA210"/>
    <mergeCell ref="Q211:AA211"/>
    <mergeCell ref="Q212:AA212"/>
    <mergeCell ref="Q213:AA213"/>
    <mergeCell ref="Q214:AA214"/>
    <mergeCell ref="Q215:AA215"/>
    <mergeCell ref="Q216:AA216"/>
    <mergeCell ref="B214:F214"/>
    <mergeCell ref="B215:F215"/>
    <mergeCell ref="B216:F216"/>
    <mergeCell ref="B213:F213"/>
    <mergeCell ref="Q220:V220"/>
    <mergeCell ref="W220:AA220"/>
    <mergeCell ref="AB216:AF216"/>
    <mergeCell ref="B217:F217"/>
    <mergeCell ref="B218:F218"/>
    <mergeCell ref="B219:F219"/>
    <mergeCell ref="B220:F220"/>
    <mergeCell ref="AB217:AF217"/>
    <mergeCell ref="G217:P220"/>
    <mergeCell ref="Q217:AA217"/>
    <mergeCell ref="Q218:AA218"/>
    <mergeCell ref="Q219:AA219"/>
    <mergeCell ref="B230:AF230"/>
    <mergeCell ref="B231:AF231"/>
    <mergeCell ref="B232:AF232"/>
    <mergeCell ref="B233:AF233"/>
    <mergeCell ref="B234:AF234"/>
    <mergeCell ref="A223:AH223"/>
    <mergeCell ref="B224:AF224"/>
    <mergeCell ref="B225:AF225"/>
    <mergeCell ref="B226:AF226"/>
    <mergeCell ref="B227:AF227"/>
    <mergeCell ref="B228:AF228"/>
    <mergeCell ref="B229:AF229"/>
    <mergeCell ref="B243:AF243"/>
    <mergeCell ref="B247:AF247"/>
    <mergeCell ref="A248:AG248"/>
    <mergeCell ref="B249:AF249"/>
    <mergeCell ref="B235:AF235"/>
    <mergeCell ref="B236:AF236"/>
    <mergeCell ref="B237:AF237"/>
    <mergeCell ref="B238:AF238"/>
    <mergeCell ref="B239:AF239"/>
    <mergeCell ref="B242:AF242"/>
    <mergeCell ref="B240:AF240"/>
    <mergeCell ref="B241:AF241"/>
    <mergeCell ref="B245:AF245"/>
    <mergeCell ref="B246:AF246"/>
    <mergeCell ref="B24:AE24"/>
    <mergeCell ref="B26:D26"/>
    <mergeCell ref="B28:D28"/>
    <mergeCell ref="B30:D30"/>
    <mergeCell ref="B32:D32"/>
    <mergeCell ref="E26:L26"/>
    <mergeCell ref="E28:L28"/>
    <mergeCell ref="E30:L30"/>
    <mergeCell ref="E32:L32"/>
    <mergeCell ref="B259:AF259"/>
    <mergeCell ref="B244:AF244"/>
    <mergeCell ref="B250:AF250"/>
    <mergeCell ref="B251:AF251"/>
    <mergeCell ref="B252:AF252"/>
    <mergeCell ref="B253:AF253"/>
    <mergeCell ref="B255:AF255"/>
    <mergeCell ref="B257:AF257"/>
    <mergeCell ref="AE25:AG25"/>
    <mergeCell ref="AE26:AF26"/>
    <mergeCell ref="AE28:AF28"/>
    <mergeCell ref="AE30:AF30"/>
    <mergeCell ref="AE32:AF32"/>
    <mergeCell ref="W32:AC32"/>
    <mergeCell ref="M25:S25"/>
    <mergeCell ref="N26:R26"/>
    <mergeCell ref="N28:R28"/>
    <mergeCell ref="N30:R30"/>
    <mergeCell ref="N32:R32"/>
    <mergeCell ref="W26:AC26"/>
    <mergeCell ref="W28:AC28"/>
    <mergeCell ref="W30:AC30"/>
    <mergeCell ref="W33:AC33"/>
    <mergeCell ref="B258:AF258"/>
    <mergeCell ref="Y173:AD176"/>
    <mergeCell ref="N176:X176"/>
    <mergeCell ref="F175:M175"/>
    <mergeCell ref="N174:X174"/>
    <mergeCell ref="N175:X175"/>
    <mergeCell ref="B179:H180"/>
    <mergeCell ref="I180:M180"/>
    <mergeCell ref="N179:X179"/>
    <mergeCell ref="N180:X180"/>
    <mergeCell ref="B177:Q177"/>
    <mergeCell ref="B178:H178"/>
    <mergeCell ref="I178:M178"/>
  </mergeCells>
  <hyperlinks>
    <hyperlink ref="E28:L28" location="' Request RFA Form'!B123" display="Dewatering Crews" xr:uid="{43FFF39A-9824-4ED5-905C-C50D24F35C22}"/>
    <hyperlink ref="E26:L26" location="' Request RFA Form'!B36" display="Construction / Maintenance Crews" xr:uid="{85B3859E-93CF-4A52-9B87-1604DE249D4B}"/>
    <hyperlink ref="E30:L30" location="' Request RFA Form'!B134" display="Leak Survey" xr:uid="{9B95C6EE-8055-4153-8A25-89BF8EA82F47}"/>
    <hyperlink ref="E32:L32" location="' Request RFA Form'!B144" display="Welding" xr:uid="{84C0DFCF-74C0-4796-AA9D-FD1C01CCCD1C}"/>
    <hyperlink ref="W26:AC26" location="' Request RFA Form'!B150" display="Service Restoration - Relights" xr:uid="{A153FCB8-7BA3-4C10-B1E4-B43787294585}"/>
    <hyperlink ref="W28:AC28" location="' Request RFA Form'!B163" display="Meter Sets" xr:uid="{14A590B2-201A-4AAE-AED8-71B25926E6B3}"/>
    <hyperlink ref="W30:AC30" location="' Request RFA Form'!B178" display="Locating" xr:uid="{E46E9CBA-41F9-42D2-934E-92F550FB8AFA}"/>
    <hyperlink ref="W32:AC32" location="' Request RFA Form'!B182" display="Other" xr:uid="{536CF9B6-D81D-49C7-AF75-6E0E5A806DF4}"/>
    <hyperlink ref="AH123:AJ123" location="' Request RFA Form'!B23" display="Click to Return to Master Table Top" xr:uid="{4D9FDC71-71A8-43EE-A917-9AEBEE525D6F}"/>
    <hyperlink ref="AH134:AJ134" location="' Request RFA Form'!B23" display="Click to Return to Master Table Top" xr:uid="{A6D122DA-CC36-404D-93FB-D23916A9792A}"/>
    <hyperlink ref="AH144:AJ144" location="' Request RFA Form'!B23" display="Click to Return to Master Table Top" xr:uid="{083FBD2D-C6FC-4060-93C5-3F6F8795BE4C}"/>
    <hyperlink ref="AH150:AJ150" location="' Request RFA Form'!B23" display="Click to Return to Master Table Top" xr:uid="{13893D15-D891-4194-9DA7-26D74D5A5019}"/>
    <hyperlink ref="AH162:AJ162" location="' Request RFA Form'!B23" display="Click to Return to Master Table Top" xr:uid="{40BA4162-5DC6-4239-90B0-B6FE06133D2E}"/>
    <hyperlink ref="AH177:AJ177" location="' Request RFA Form'!B23" display="Click to Return to Master Table Top" xr:uid="{7AF4B2A2-A288-4748-A674-EA22265ECC8C}"/>
    <hyperlink ref="AH181:AJ181" location="' Request RFA Form'!B23" display="Click to Return to Master Table Top" xr:uid="{7751CA71-3E2D-4863-B911-361B11D9E1B1}"/>
    <hyperlink ref="AH36:AJ36" location="' Request RFA Form'!B23" display="Click to Return to Master Table Top" xr:uid="{5BE14564-C64E-4FB9-A83E-93DF353FAA84}"/>
  </hyperlinks>
  <pageMargins left="0.25" right="0.25" top="0.75" bottom="0.75" header="0.3" footer="0.3"/>
  <pageSetup paperSize="3" scale="87" fitToHeight="0" orientation="portrait" r:id="rId1"/>
  <ignoredErrors>
    <ignoredError sqref="E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180975</xdr:colOff>
                    <xdr:row>25</xdr:row>
                    <xdr:rowOff>57150</xdr:rowOff>
                  </from>
                  <to>
                    <xdr:col>3</xdr:col>
                    <xdr:colOff>47625</xdr:colOff>
                    <xdr:row>25</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190500</xdr:colOff>
                    <xdr:row>27</xdr:row>
                    <xdr:rowOff>66675</xdr:rowOff>
                  </from>
                  <to>
                    <xdr:col>3</xdr:col>
                    <xdr:colOff>38100</xdr:colOff>
                    <xdr:row>27</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190500</xdr:colOff>
                    <xdr:row>29</xdr:row>
                    <xdr:rowOff>47625</xdr:rowOff>
                  </from>
                  <to>
                    <xdr:col>3</xdr:col>
                    <xdr:colOff>9525</xdr:colOff>
                    <xdr:row>29</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180975</xdr:colOff>
                    <xdr:row>31</xdr:row>
                    <xdr:rowOff>38100</xdr:rowOff>
                  </from>
                  <to>
                    <xdr:col>3</xdr:col>
                    <xdr:colOff>9525</xdr:colOff>
                    <xdr:row>31</xdr:row>
                    <xdr:rowOff>247650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21</xdr:col>
                    <xdr:colOff>19050</xdr:colOff>
                    <xdr:row>25</xdr:row>
                    <xdr:rowOff>57150</xdr:rowOff>
                  </from>
                  <to>
                    <xdr:col>21</xdr:col>
                    <xdr:colOff>238125</xdr:colOff>
                    <xdr:row>25</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21</xdr:col>
                    <xdr:colOff>9525</xdr:colOff>
                    <xdr:row>27</xdr:row>
                    <xdr:rowOff>66675</xdr:rowOff>
                  </from>
                  <to>
                    <xdr:col>21</xdr:col>
                    <xdr:colOff>238125</xdr:colOff>
                    <xdr:row>27</xdr:row>
                    <xdr:rowOff>285750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21</xdr:col>
                    <xdr:colOff>9525</xdr:colOff>
                    <xdr:row>29</xdr:row>
                    <xdr:rowOff>76200</xdr:rowOff>
                  </from>
                  <to>
                    <xdr:col>21</xdr:col>
                    <xdr:colOff>219075</xdr:colOff>
                    <xdr:row>29</xdr:row>
                    <xdr:rowOff>285750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21</xdr:col>
                    <xdr:colOff>19050</xdr:colOff>
                    <xdr:row>31</xdr:row>
                    <xdr:rowOff>57150</xdr:rowOff>
                  </from>
                  <to>
                    <xdr:col>21</xdr:col>
                    <xdr:colOff>238125</xdr:colOff>
                    <xdr:row>31</xdr:row>
                    <xdr:rowOff>266700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7</xdr:col>
                    <xdr:colOff>38100</xdr:colOff>
                    <xdr:row>17</xdr:row>
                    <xdr:rowOff>952500</xdr:rowOff>
                  </from>
                  <to>
                    <xdr:col>9</xdr:col>
                    <xdr:colOff>28575</xdr:colOff>
                    <xdr:row>18</xdr:row>
                    <xdr:rowOff>209550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11</xdr:col>
                    <xdr:colOff>123825</xdr:colOff>
                    <xdr:row>18</xdr:row>
                    <xdr:rowOff>0</xdr:rowOff>
                  </from>
                  <to>
                    <xdr:col>11</xdr:col>
                    <xdr:colOff>381000</xdr:colOff>
                    <xdr:row>18</xdr:row>
                    <xdr:rowOff>209550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17</xdr:col>
                    <xdr:colOff>57150</xdr:colOff>
                    <xdr:row>17</xdr:row>
                    <xdr:rowOff>962025</xdr:rowOff>
                  </from>
                  <to>
                    <xdr:col>19</xdr:col>
                    <xdr:colOff>28575</xdr:colOff>
                    <xdr:row>18</xdr:row>
                    <xdr:rowOff>219075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23</xdr:col>
                    <xdr:colOff>161925</xdr:colOff>
                    <xdr:row>18</xdr:row>
                    <xdr:rowOff>9525</xdr:rowOff>
                  </from>
                  <to>
                    <xdr:col>25</xdr:col>
                    <xdr:colOff>76200</xdr:colOff>
                    <xdr:row>18</xdr:row>
                    <xdr:rowOff>228600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5</xdr:col>
                    <xdr:colOff>28575</xdr:colOff>
                    <xdr:row>18</xdr:row>
                    <xdr:rowOff>190500</xdr:rowOff>
                  </from>
                  <to>
                    <xdr:col>8</xdr:col>
                    <xdr:colOff>47625</xdr:colOff>
                    <xdr:row>18</xdr:row>
                    <xdr:rowOff>409575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381000</xdr:colOff>
                    <xdr:row>18</xdr:row>
                    <xdr:rowOff>190500</xdr:rowOff>
                  </from>
                  <to>
                    <xdr:col>11</xdr:col>
                    <xdr:colOff>28575</xdr:colOff>
                    <xdr:row>18</xdr:row>
                    <xdr:rowOff>409575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28</xdr:col>
                    <xdr:colOff>314325</xdr:colOff>
                    <xdr:row>5</xdr:row>
                    <xdr:rowOff>0</xdr:rowOff>
                  </from>
                  <to>
                    <xdr:col>29</xdr:col>
                    <xdr:colOff>66675</xdr:colOff>
                    <xdr:row>5</xdr:row>
                    <xdr:rowOff>219075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28</xdr:col>
                    <xdr:colOff>323850</xdr:colOff>
                    <xdr:row>6</xdr:row>
                    <xdr:rowOff>0</xdr:rowOff>
                  </from>
                  <to>
                    <xdr:col>28</xdr:col>
                    <xdr:colOff>523875</xdr:colOff>
                    <xdr:row>6</xdr:row>
                    <xdr:rowOff>219075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28</xdr:col>
                    <xdr:colOff>323850</xdr:colOff>
                    <xdr:row>6</xdr:row>
                    <xdr:rowOff>0</xdr:rowOff>
                  </from>
                  <to>
                    <xdr:col>29</xdr:col>
                    <xdr:colOff>38100</xdr:colOff>
                    <xdr:row>6</xdr:row>
                    <xdr:rowOff>219075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28</xdr:col>
                    <xdr:colOff>323850</xdr:colOff>
                    <xdr:row>6</xdr:row>
                    <xdr:rowOff>0</xdr:rowOff>
                  </from>
                  <to>
                    <xdr:col>29</xdr:col>
                    <xdr:colOff>47625</xdr:colOff>
                    <xdr:row>6</xdr:row>
                    <xdr:rowOff>219075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0</xdr:col>
                    <xdr:colOff>257175</xdr:colOff>
                    <xdr:row>38</xdr:row>
                    <xdr:rowOff>190500</xdr:rowOff>
                  </from>
                  <to>
                    <xdr:col>4</xdr:col>
                    <xdr:colOff>19050</xdr:colOff>
                    <xdr:row>39</xdr:row>
                    <xdr:rowOff>190500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4</xdr:col>
                    <xdr:colOff>847725</xdr:colOff>
                    <xdr:row>36</xdr:row>
                    <xdr:rowOff>466725</xdr:rowOff>
                  </from>
                  <to>
                    <xdr:col>8</xdr:col>
                    <xdr:colOff>19050</xdr:colOff>
                    <xdr:row>37</xdr:row>
                    <xdr:rowOff>200025</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4</xdr:col>
                    <xdr:colOff>847725</xdr:colOff>
                    <xdr:row>38</xdr:row>
                    <xdr:rowOff>190500</xdr:rowOff>
                  </from>
                  <to>
                    <xdr:col>7</xdr:col>
                    <xdr:colOff>57150</xdr:colOff>
                    <xdr:row>39</xdr:row>
                    <xdr:rowOff>200025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847725</xdr:colOff>
                    <xdr:row>41</xdr:row>
                    <xdr:rowOff>190500</xdr:rowOff>
                  </from>
                  <to>
                    <xdr:col>8</xdr:col>
                    <xdr:colOff>9525</xdr:colOff>
                    <xdr:row>42</xdr:row>
                    <xdr:rowOff>200025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30</xdr:col>
                    <xdr:colOff>0</xdr:colOff>
                    <xdr:row>36</xdr:row>
                    <xdr:rowOff>466725</xdr:rowOff>
                  </from>
                  <to>
                    <xdr:col>30</xdr:col>
                    <xdr:colOff>247650</xdr:colOff>
                    <xdr:row>37</xdr:row>
                    <xdr:rowOff>209550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30</xdr:col>
                    <xdr:colOff>0</xdr:colOff>
                    <xdr:row>37</xdr:row>
                    <xdr:rowOff>180975</xdr:rowOff>
                  </from>
                  <to>
                    <xdr:col>30</xdr:col>
                    <xdr:colOff>219075</xdr:colOff>
                    <xdr:row>38</xdr:row>
                    <xdr:rowOff>171450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30</xdr:col>
                    <xdr:colOff>0</xdr:colOff>
                    <xdr:row>38</xdr:row>
                    <xdr:rowOff>142875</xdr:rowOff>
                  </from>
                  <to>
                    <xdr:col>30</xdr:col>
                    <xdr:colOff>219075</xdr:colOff>
                    <xdr:row>39</xdr:row>
                    <xdr:rowOff>152400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30</xdr:col>
                    <xdr:colOff>0</xdr:colOff>
                    <xdr:row>39</xdr:row>
                    <xdr:rowOff>123825</xdr:rowOff>
                  </from>
                  <to>
                    <xdr:col>30</xdr:col>
                    <xdr:colOff>228600</xdr:colOff>
                    <xdr:row>40</xdr:row>
                    <xdr:rowOff>104775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30</xdr:col>
                    <xdr:colOff>0</xdr:colOff>
                    <xdr:row>40</xdr:row>
                    <xdr:rowOff>95250</xdr:rowOff>
                  </from>
                  <to>
                    <xdr:col>30</xdr:col>
                    <xdr:colOff>209550</xdr:colOff>
                    <xdr:row>41</xdr:row>
                    <xdr:rowOff>104775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30</xdr:col>
                    <xdr:colOff>0</xdr:colOff>
                    <xdr:row>41</xdr:row>
                    <xdr:rowOff>76200</xdr:rowOff>
                  </from>
                  <to>
                    <xdr:col>30</xdr:col>
                    <xdr:colOff>209550</xdr:colOff>
                    <xdr:row>42</xdr:row>
                    <xdr:rowOff>85725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4</xdr:col>
                    <xdr:colOff>847725</xdr:colOff>
                    <xdr:row>44</xdr:row>
                    <xdr:rowOff>1066800</xdr:rowOff>
                  </from>
                  <to>
                    <xdr:col>8</xdr:col>
                    <xdr:colOff>9525</xdr:colOff>
                    <xdr:row>45</xdr:row>
                    <xdr:rowOff>209550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30</xdr:col>
                    <xdr:colOff>0</xdr:colOff>
                    <xdr:row>44</xdr:row>
                    <xdr:rowOff>0</xdr:rowOff>
                  </from>
                  <to>
                    <xdr:col>30</xdr:col>
                    <xdr:colOff>209550</xdr:colOff>
                    <xdr:row>44</xdr:row>
                    <xdr:rowOff>219075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30</xdr:col>
                    <xdr:colOff>0</xdr:colOff>
                    <xdr:row>44</xdr:row>
                    <xdr:rowOff>180975</xdr:rowOff>
                  </from>
                  <to>
                    <xdr:col>30</xdr:col>
                    <xdr:colOff>219075</xdr:colOff>
                    <xdr:row>44</xdr:row>
                    <xdr:rowOff>400050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30</xdr:col>
                    <xdr:colOff>0</xdr:colOff>
                    <xdr:row>44</xdr:row>
                    <xdr:rowOff>381000</xdr:rowOff>
                  </from>
                  <to>
                    <xdr:col>30</xdr:col>
                    <xdr:colOff>209550</xdr:colOff>
                    <xdr:row>44</xdr:row>
                    <xdr:rowOff>581025</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30</xdr:col>
                    <xdr:colOff>0</xdr:colOff>
                    <xdr:row>44</xdr:row>
                    <xdr:rowOff>561975</xdr:rowOff>
                  </from>
                  <to>
                    <xdr:col>30</xdr:col>
                    <xdr:colOff>247650</xdr:colOff>
                    <xdr:row>44</xdr:row>
                    <xdr:rowOff>781050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30</xdr:col>
                    <xdr:colOff>0</xdr:colOff>
                    <xdr:row>44</xdr:row>
                    <xdr:rowOff>752475</xdr:rowOff>
                  </from>
                  <to>
                    <xdr:col>30</xdr:col>
                    <xdr:colOff>238125</xdr:colOff>
                    <xdr:row>44</xdr:row>
                    <xdr:rowOff>971550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30</xdr:col>
                    <xdr:colOff>0</xdr:colOff>
                    <xdr:row>44</xdr:row>
                    <xdr:rowOff>942975</xdr:rowOff>
                  </from>
                  <to>
                    <xdr:col>30</xdr:col>
                    <xdr:colOff>228600</xdr:colOff>
                    <xdr:row>45</xdr:row>
                    <xdr:rowOff>76200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30</xdr:col>
                    <xdr:colOff>0</xdr:colOff>
                    <xdr:row>45</xdr:row>
                    <xdr:rowOff>47625</xdr:rowOff>
                  </from>
                  <to>
                    <xdr:col>30</xdr:col>
                    <xdr:colOff>209550</xdr:colOff>
                    <xdr:row>45</xdr:row>
                    <xdr:rowOff>266700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4</xdr:col>
                    <xdr:colOff>847725</xdr:colOff>
                    <xdr:row>47</xdr:row>
                    <xdr:rowOff>0</xdr:rowOff>
                  </from>
                  <to>
                    <xdr:col>8</xdr:col>
                    <xdr:colOff>19050</xdr:colOff>
                    <xdr:row>47</xdr:row>
                    <xdr:rowOff>219075</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4</xdr:col>
                    <xdr:colOff>857250</xdr:colOff>
                    <xdr:row>49</xdr:row>
                    <xdr:rowOff>95250</xdr:rowOff>
                  </from>
                  <to>
                    <xdr:col>8</xdr:col>
                    <xdr:colOff>9525</xdr:colOff>
                    <xdr:row>51</xdr:row>
                    <xdr:rowOff>76200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4</xdr:col>
                    <xdr:colOff>866775</xdr:colOff>
                    <xdr:row>53</xdr:row>
                    <xdr:rowOff>190500</xdr:rowOff>
                  </from>
                  <to>
                    <xdr:col>8</xdr:col>
                    <xdr:colOff>9525</xdr:colOff>
                    <xdr:row>55</xdr:row>
                    <xdr:rowOff>47625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4</xdr:col>
                    <xdr:colOff>857250</xdr:colOff>
                    <xdr:row>56</xdr:row>
                    <xdr:rowOff>200025</xdr:rowOff>
                  </from>
                  <to>
                    <xdr:col>8</xdr:col>
                    <xdr:colOff>28575</xdr:colOff>
                    <xdr:row>57</xdr:row>
                    <xdr:rowOff>200025</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4</xdr:col>
                    <xdr:colOff>866775</xdr:colOff>
                    <xdr:row>57</xdr:row>
                    <xdr:rowOff>533400</xdr:rowOff>
                  </from>
                  <to>
                    <xdr:col>8</xdr:col>
                    <xdr:colOff>9525</xdr:colOff>
                    <xdr:row>59</xdr:row>
                    <xdr:rowOff>123825</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0</xdr:col>
                    <xdr:colOff>257175</xdr:colOff>
                    <xdr:row>56</xdr:row>
                    <xdr:rowOff>209550</xdr:rowOff>
                  </from>
                  <to>
                    <xdr:col>4</xdr:col>
                    <xdr:colOff>19050</xdr:colOff>
                    <xdr:row>57</xdr:row>
                    <xdr:rowOff>209550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30</xdr:col>
                    <xdr:colOff>0</xdr:colOff>
                    <xdr:row>47</xdr:row>
                    <xdr:rowOff>9525</xdr:rowOff>
                  </from>
                  <to>
                    <xdr:col>30</xdr:col>
                    <xdr:colOff>238125</xdr:colOff>
                    <xdr:row>47</xdr:row>
                    <xdr:rowOff>219075</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30</xdr:col>
                    <xdr:colOff>0</xdr:colOff>
                    <xdr:row>47</xdr:row>
                    <xdr:rowOff>238125</xdr:rowOff>
                  </from>
                  <to>
                    <xdr:col>30</xdr:col>
                    <xdr:colOff>219075</xdr:colOff>
                    <xdr:row>48</xdr:row>
                    <xdr:rowOff>209550</xdr:rowOff>
                  </to>
                </anchor>
              </controlPr>
            </control>
          </mc:Choice>
        </mc:AlternateContent>
        <mc:AlternateContent xmlns:mc="http://schemas.openxmlformats.org/markup-compatibility/2006">
          <mc:Choice Requires="x14">
            <control shapeId="1087" r:id="rId48" name="Check Box 63">
              <controlPr defaultSize="0" autoFill="0" autoLine="0" autoPict="0">
                <anchor moveWithCells="1">
                  <from>
                    <xdr:col>30</xdr:col>
                    <xdr:colOff>0</xdr:colOff>
                    <xdr:row>48</xdr:row>
                    <xdr:rowOff>219075</xdr:rowOff>
                  </from>
                  <to>
                    <xdr:col>30</xdr:col>
                    <xdr:colOff>238125</xdr:colOff>
                    <xdr:row>50</xdr:row>
                    <xdr:rowOff>95250</xdr:rowOff>
                  </to>
                </anchor>
              </controlPr>
            </control>
          </mc:Choice>
        </mc:AlternateContent>
        <mc:AlternateContent xmlns:mc="http://schemas.openxmlformats.org/markup-compatibility/2006">
          <mc:Choice Requires="x14">
            <control shapeId="1088" r:id="rId49" name="Check Box 64">
              <controlPr defaultSize="0" autoFill="0" autoLine="0" autoPict="0">
                <anchor moveWithCells="1">
                  <from>
                    <xdr:col>30</xdr:col>
                    <xdr:colOff>0</xdr:colOff>
                    <xdr:row>51</xdr:row>
                    <xdr:rowOff>0</xdr:rowOff>
                  </from>
                  <to>
                    <xdr:col>30</xdr:col>
                    <xdr:colOff>228600</xdr:colOff>
                    <xdr:row>51</xdr:row>
                    <xdr:rowOff>209550</xdr:rowOff>
                  </to>
                </anchor>
              </controlPr>
            </control>
          </mc:Choice>
        </mc:AlternateContent>
        <mc:AlternateContent xmlns:mc="http://schemas.openxmlformats.org/markup-compatibility/2006">
          <mc:Choice Requires="x14">
            <control shapeId="1089" r:id="rId50" name="Check Box 65">
              <controlPr defaultSize="0" autoFill="0" autoLine="0" autoPict="0">
                <anchor moveWithCells="1">
                  <from>
                    <xdr:col>30</xdr:col>
                    <xdr:colOff>0</xdr:colOff>
                    <xdr:row>52</xdr:row>
                    <xdr:rowOff>0</xdr:rowOff>
                  </from>
                  <to>
                    <xdr:col>30</xdr:col>
                    <xdr:colOff>209550</xdr:colOff>
                    <xdr:row>53</xdr:row>
                    <xdr:rowOff>0</xdr:rowOff>
                  </to>
                </anchor>
              </controlPr>
            </control>
          </mc:Choice>
        </mc:AlternateContent>
        <mc:AlternateContent xmlns:mc="http://schemas.openxmlformats.org/markup-compatibility/2006">
          <mc:Choice Requires="x14">
            <control shapeId="1090" r:id="rId51" name="Check Box 66">
              <controlPr defaultSize="0" autoFill="0" autoLine="0" autoPict="0">
                <anchor moveWithCells="1">
                  <from>
                    <xdr:col>30</xdr:col>
                    <xdr:colOff>0</xdr:colOff>
                    <xdr:row>52</xdr:row>
                    <xdr:rowOff>219075</xdr:rowOff>
                  </from>
                  <to>
                    <xdr:col>30</xdr:col>
                    <xdr:colOff>219075</xdr:colOff>
                    <xdr:row>54</xdr:row>
                    <xdr:rowOff>9525</xdr:rowOff>
                  </to>
                </anchor>
              </controlPr>
            </control>
          </mc:Choice>
        </mc:AlternateContent>
        <mc:AlternateContent xmlns:mc="http://schemas.openxmlformats.org/markup-compatibility/2006">
          <mc:Choice Requires="x14">
            <control shapeId="1091" r:id="rId52" name="Check Box 67">
              <controlPr defaultSize="0" autoFill="0" autoLine="0" autoPict="0">
                <anchor moveWithCells="1">
                  <from>
                    <xdr:col>30</xdr:col>
                    <xdr:colOff>0</xdr:colOff>
                    <xdr:row>54</xdr:row>
                    <xdr:rowOff>142875</xdr:rowOff>
                  </from>
                  <to>
                    <xdr:col>30</xdr:col>
                    <xdr:colOff>190500</xdr:colOff>
                    <xdr:row>55</xdr:row>
                    <xdr:rowOff>200025</xdr:rowOff>
                  </to>
                </anchor>
              </controlPr>
            </control>
          </mc:Choice>
        </mc:AlternateContent>
        <mc:AlternateContent xmlns:mc="http://schemas.openxmlformats.org/markup-compatibility/2006">
          <mc:Choice Requires="x14">
            <control shapeId="1092" r:id="rId53" name="Check Box 68">
              <controlPr defaultSize="0" autoFill="0" autoLine="0" autoPict="0">
                <anchor moveWithCells="1">
                  <from>
                    <xdr:col>30</xdr:col>
                    <xdr:colOff>0</xdr:colOff>
                    <xdr:row>55</xdr:row>
                    <xdr:rowOff>200025</xdr:rowOff>
                  </from>
                  <to>
                    <xdr:col>30</xdr:col>
                    <xdr:colOff>228600</xdr:colOff>
                    <xdr:row>56</xdr:row>
                    <xdr:rowOff>209550</xdr:rowOff>
                  </to>
                </anchor>
              </controlPr>
            </control>
          </mc:Choice>
        </mc:AlternateContent>
        <mc:AlternateContent xmlns:mc="http://schemas.openxmlformats.org/markup-compatibility/2006">
          <mc:Choice Requires="x14">
            <control shapeId="1093" r:id="rId54" name="Check Box 69">
              <controlPr defaultSize="0" autoFill="0" autoLine="0" autoPict="0">
                <anchor moveWithCells="1">
                  <from>
                    <xdr:col>30</xdr:col>
                    <xdr:colOff>0</xdr:colOff>
                    <xdr:row>57</xdr:row>
                    <xdr:rowOff>9525</xdr:rowOff>
                  </from>
                  <to>
                    <xdr:col>30</xdr:col>
                    <xdr:colOff>200025</xdr:colOff>
                    <xdr:row>57</xdr:row>
                    <xdr:rowOff>219075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30</xdr:col>
                    <xdr:colOff>0</xdr:colOff>
                    <xdr:row>57</xdr:row>
                    <xdr:rowOff>190500</xdr:rowOff>
                  </from>
                  <to>
                    <xdr:col>30</xdr:col>
                    <xdr:colOff>200025</xdr:colOff>
                    <xdr:row>57</xdr:row>
                    <xdr:rowOff>400050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30</xdr:col>
                    <xdr:colOff>0</xdr:colOff>
                    <xdr:row>58</xdr:row>
                    <xdr:rowOff>76200</xdr:rowOff>
                  </from>
                  <to>
                    <xdr:col>30</xdr:col>
                    <xdr:colOff>200025</xdr:colOff>
                    <xdr:row>60</xdr:row>
                    <xdr:rowOff>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30</xdr:col>
                    <xdr:colOff>0</xdr:colOff>
                    <xdr:row>59</xdr:row>
                    <xdr:rowOff>209550</xdr:rowOff>
                  </from>
                  <to>
                    <xdr:col>30</xdr:col>
                    <xdr:colOff>219075</xdr:colOff>
                    <xdr:row>60</xdr:row>
                    <xdr:rowOff>209550</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30</xdr:col>
                    <xdr:colOff>0</xdr:colOff>
                    <xdr:row>60</xdr:row>
                    <xdr:rowOff>219075</xdr:rowOff>
                  </from>
                  <to>
                    <xdr:col>30</xdr:col>
                    <xdr:colOff>247650</xdr:colOff>
                    <xdr:row>62</xdr:row>
                    <xdr:rowOff>104775</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30</xdr:col>
                    <xdr:colOff>0</xdr:colOff>
                    <xdr:row>63</xdr:row>
                    <xdr:rowOff>0</xdr:rowOff>
                  </from>
                  <to>
                    <xdr:col>30</xdr:col>
                    <xdr:colOff>219075</xdr:colOff>
                    <xdr:row>64</xdr:row>
                    <xdr:rowOff>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30</xdr:col>
                    <xdr:colOff>9525</xdr:colOff>
                    <xdr:row>63</xdr:row>
                    <xdr:rowOff>219075</xdr:rowOff>
                  </from>
                  <to>
                    <xdr:col>30</xdr:col>
                    <xdr:colOff>257175</xdr:colOff>
                    <xdr:row>64</xdr:row>
                    <xdr:rowOff>219075</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0</xdr:col>
                    <xdr:colOff>266700</xdr:colOff>
                    <xdr:row>65</xdr:row>
                    <xdr:rowOff>590550</xdr:rowOff>
                  </from>
                  <to>
                    <xdr:col>4</xdr:col>
                    <xdr:colOff>28575</xdr:colOff>
                    <xdr:row>66</xdr:row>
                    <xdr:rowOff>200025</xdr:rowOff>
                  </to>
                </anchor>
              </controlPr>
            </control>
          </mc:Choice>
        </mc:AlternateContent>
        <mc:AlternateContent xmlns:mc="http://schemas.openxmlformats.org/markup-compatibility/2006">
          <mc:Choice Requires="x14">
            <control shapeId="1101" r:id="rId62" name="Check Box 77">
              <controlPr defaultSize="0" autoFill="0" autoLine="0" autoPict="0">
                <anchor moveWithCells="1">
                  <from>
                    <xdr:col>9</xdr:col>
                    <xdr:colOff>238125</xdr:colOff>
                    <xdr:row>63</xdr:row>
                    <xdr:rowOff>209550</xdr:rowOff>
                  </from>
                  <to>
                    <xdr:col>10</xdr:col>
                    <xdr:colOff>114300</xdr:colOff>
                    <xdr:row>64</xdr:row>
                    <xdr:rowOff>209550</xdr:rowOff>
                  </to>
                </anchor>
              </controlPr>
            </control>
          </mc:Choice>
        </mc:AlternateContent>
        <mc:AlternateContent xmlns:mc="http://schemas.openxmlformats.org/markup-compatibility/2006">
          <mc:Choice Requires="x14">
            <control shapeId="1102" r:id="rId63" name="Check Box 78">
              <controlPr defaultSize="0" autoFill="0" autoLine="0" autoPict="0">
                <anchor moveWithCells="1">
                  <from>
                    <xdr:col>30</xdr:col>
                    <xdr:colOff>0</xdr:colOff>
                    <xdr:row>65</xdr:row>
                    <xdr:rowOff>200025</xdr:rowOff>
                  </from>
                  <to>
                    <xdr:col>30</xdr:col>
                    <xdr:colOff>219075</xdr:colOff>
                    <xdr:row>65</xdr:row>
                    <xdr:rowOff>419100</xdr:rowOff>
                  </to>
                </anchor>
              </controlPr>
            </control>
          </mc:Choice>
        </mc:AlternateContent>
        <mc:AlternateContent xmlns:mc="http://schemas.openxmlformats.org/markup-compatibility/2006">
          <mc:Choice Requires="x14">
            <control shapeId="1103" r:id="rId64" name="Check Box 79">
              <controlPr defaultSize="0" autoFill="0" autoLine="0" autoPict="0">
                <anchor moveWithCells="1">
                  <from>
                    <xdr:col>30</xdr:col>
                    <xdr:colOff>0</xdr:colOff>
                    <xdr:row>66</xdr:row>
                    <xdr:rowOff>0</xdr:rowOff>
                  </from>
                  <to>
                    <xdr:col>30</xdr:col>
                    <xdr:colOff>219075</xdr:colOff>
                    <xdr:row>66</xdr:row>
                    <xdr:rowOff>209550</xdr:rowOff>
                  </to>
                </anchor>
              </controlPr>
            </control>
          </mc:Choice>
        </mc:AlternateContent>
        <mc:AlternateContent xmlns:mc="http://schemas.openxmlformats.org/markup-compatibility/2006">
          <mc:Choice Requires="x14">
            <control shapeId="1104" r:id="rId65" name="Check Box 80">
              <controlPr defaultSize="0" autoFill="0" autoLine="0" autoPict="0">
                <anchor moveWithCells="1">
                  <from>
                    <xdr:col>30</xdr:col>
                    <xdr:colOff>0</xdr:colOff>
                    <xdr:row>66</xdr:row>
                    <xdr:rowOff>180975</xdr:rowOff>
                  </from>
                  <to>
                    <xdr:col>30</xdr:col>
                    <xdr:colOff>209550</xdr:colOff>
                    <xdr:row>66</xdr:row>
                    <xdr:rowOff>400050</xdr:rowOff>
                  </to>
                </anchor>
              </controlPr>
            </control>
          </mc:Choice>
        </mc:AlternateContent>
        <mc:AlternateContent xmlns:mc="http://schemas.openxmlformats.org/markup-compatibility/2006">
          <mc:Choice Requires="x14">
            <control shapeId="1105" r:id="rId66" name="Check Box 81">
              <controlPr defaultSize="0" autoFill="0" autoLine="0" autoPict="0">
                <anchor moveWithCells="1">
                  <from>
                    <xdr:col>30</xdr:col>
                    <xdr:colOff>0</xdr:colOff>
                    <xdr:row>66</xdr:row>
                    <xdr:rowOff>381000</xdr:rowOff>
                  </from>
                  <to>
                    <xdr:col>30</xdr:col>
                    <xdr:colOff>219075</xdr:colOff>
                    <xdr:row>66</xdr:row>
                    <xdr:rowOff>590550</xdr:rowOff>
                  </to>
                </anchor>
              </controlPr>
            </control>
          </mc:Choice>
        </mc:AlternateContent>
        <mc:AlternateContent xmlns:mc="http://schemas.openxmlformats.org/markup-compatibility/2006">
          <mc:Choice Requires="x14">
            <control shapeId="1106" r:id="rId67" name="Check Box 82">
              <controlPr defaultSize="0" autoFill="0" autoLine="0" autoPict="0">
                <anchor moveWithCells="1">
                  <from>
                    <xdr:col>30</xdr:col>
                    <xdr:colOff>0</xdr:colOff>
                    <xdr:row>66</xdr:row>
                    <xdr:rowOff>647700</xdr:rowOff>
                  </from>
                  <to>
                    <xdr:col>30</xdr:col>
                    <xdr:colOff>228600</xdr:colOff>
                    <xdr:row>67</xdr:row>
                    <xdr:rowOff>209550</xdr:rowOff>
                  </to>
                </anchor>
              </controlPr>
            </control>
          </mc:Choice>
        </mc:AlternateContent>
        <mc:AlternateContent xmlns:mc="http://schemas.openxmlformats.org/markup-compatibility/2006">
          <mc:Choice Requires="x14">
            <control shapeId="1107" r:id="rId68" name="Check Box 83">
              <controlPr defaultSize="0" autoFill="0" autoLine="0" autoPict="0">
                <anchor moveWithCells="1">
                  <from>
                    <xdr:col>4</xdr:col>
                    <xdr:colOff>857250</xdr:colOff>
                    <xdr:row>67</xdr:row>
                    <xdr:rowOff>314325</xdr:rowOff>
                  </from>
                  <to>
                    <xdr:col>8</xdr:col>
                    <xdr:colOff>9525</xdr:colOff>
                    <xdr:row>68</xdr:row>
                    <xdr:rowOff>209550</xdr:rowOff>
                  </to>
                </anchor>
              </controlPr>
            </control>
          </mc:Choice>
        </mc:AlternateContent>
        <mc:AlternateContent xmlns:mc="http://schemas.openxmlformats.org/markup-compatibility/2006">
          <mc:Choice Requires="x14">
            <control shapeId="1108" r:id="rId69" name="Check Box 84">
              <controlPr defaultSize="0" autoFill="0" autoLine="0" autoPict="0">
                <anchor moveWithCells="1">
                  <from>
                    <xdr:col>4</xdr:col>
                    <xdr:colOff>857250</xdr:colOff>
                    <xdr:row>69</xdr:row>
                    <xdr:rowOff>342900</xdr:rowOff>
                  </from>
                  <to>
                    <xdr:col>8</xdr:col>
                    <xdr:colOff>9525</xdr:colOff>
                    <xdr:row>70</xdr:row>
                    <xdr:rowOff>209550</xdr:rowOff>
                  </to>
                </anchor>
              </controlPr>
            </control>
          </mc:Choice>
        </mc:AlternateContent>
        <mc:AlternateContent xmlns:mc="http://schemas.openxmlformats.org/markup-compatibility/2006">
          <mc:Choice Requires="x14">
            <control shapeId="1109" r:id="rId70" name="Check Box 85">
              <controlPr defaultSize="0" autoFill="0" autoLine="0" autoPict="0">
                <anchor moveWithCells="1">
                  <from>
                    <xdr:col>4</xdr:col>
                    <xdr:colOff>847725</xdr:colOff>
                    <xdr:row>72</xdr:row>
                    <xdr:rowOff>104775</xdr:rowOff>
                  </from>
                  <to>
                    <xdr:col>8</xdr:col>
                    <xdr:colOff>19050</xdr:colOff>
                    <xdr:row>73</xdr:row>
                    <xdr:rowOff>200025</xdr:rowOff>
                  </to>
                </anchor>
              </controlPr>
            </control>
          </mc:Choice>
        </mc:AlternateContent>
        <mc:AlternateContent xmlns:mc="http://schemas.openxmlformats.org/markup-compatibility/2006">
          <mc:Choice Requires="x14">
            <control shapeId="1110" r:id="rId71" name="Check Box 86">
              <controlPr defaultSize="0" autoFill="0" autoLine="0" autoPict="0">
                <anchor moveWithCells="1">
                  <from>
                    <xdr:col>4</xdr:col>
                    <xdr:colOff>847725</xdr:colOff>
                    <xdr:row>74</xdr:row>
                    <xdr:rowOff>238125</xdr:rowOff>
                  </from>
                  <to>
                    <xdr:col>8</xdr:col>
                    <xdr:colOff>9525</xdr:colOff>
                    <xdr:row>75</xdr:row>
                    <xdr:rowOff>209550</xdr:rowOff>
                  </to>
                </anchor>
              </controlPr>
            </control>
          </mc:Choice>
        </mc:AlternateContent>
        <mc:AlternateContent xmlns:mc="http://schemas.openxmlformats.org/markup-compatibility/2006">
          <mc:Choice Requires="x14">
            <control shapeId="1111" r:id="rId72" name="Check Box 87">
              <controlPr defaultSize="0" autoFill="0" autoLine="0" autoPict="0">
                <anchor moveWithCells="1">
                  <from>
                    <xdr:col>30</xdr:col>
                    <xdr:colOff>0</xdr:colOff>
                    <xdr:row>67</xdr:row>
                    <xdr:rowOff>304800</xdr:rowOff>
                  </from>
                  <to>
                    <xdr:col>30</xdr:col>
                    <xdr:colOff>228600</xdr:colOff>
                    <xdr:row>68</xdr:row>
                    <xdr:rowOff>200025</xdr:rowOff>
                  </to>
                </anchor>
              </controlPr>
            </control>
          </mc:Choice>
        </mc:AlternateContent>
        <mc:AlternateContent xmlns:mc="http://schemas.openxmlformats.org/markup-compatibility/2006">
          <mc:Choice Requires="x14">
            <control shapeId="1112" r:id="rId73" name="Check Box 88">
              <controlPr defaultSize="0" autoFill="0" autoLine="0" autoPict="0">
                <anchor moveWithCells="1">
                  <from>
                    <xdr:col>30</xdr:col>
                    <xdr:colOff>0</xdr:colOff>
                    <xdr:row>68</xdr:row>
                    <xdr:rowOff>209550</xdr:rowOff>
                  </from>
                  <to>
                    <xdr:col>30</xdr:col>
                    <xdr:colOff>238125</xdr:colOff>
                    <xdr:row>69</xdr:row>
                    <xdr:rowOff>200025</xdr:rowOff>
                  </to>
                </anchor>
              </controlPr>
            </control>
          </mc:Choice>
        </mc:AlternateContent>
        <mc:AlternateContent xmlns:mc="http://schemas.openxmlformats.org/markup-compatibility/2006">
          <mc:Choice Requires="x14">
            <control shapeId="1113" r:id="rId74" name="Check Box 89">
              <controlPr defaultSize="0" autoFill="0" autoLine="0" autoPict="0">
                <anchor moveWithCells="1">
                  <from>
                    <xdr:col>30</xdr:col>
                    <xdr:colOff>0</xdr:colOff>
                    <xdr:row>69</xdr:row>
                    <xdr:rowOff>333375</xdr:rowOff>
                  </from>
                  <to>
                    <xdr:col>30</xdr:col>
                    <xdr:colOff>238125</xdr:colOff>
                    <xdr:row>70</xdr:row>
                    <xdr:rowOff>209550</xdr:rowOff>
                  </to>
                </anchor>
              </controlPr>
            </control>
          </mc:Choice>
        </mc:AlternateContent>
        <mc:AlternateContent xmlns:mc="http://schemas.openxmlformats.org/markup-compatibility/2006">
          <mc:Choice Requires="x14">
            <control shapeId="1114" r:id="rId75" name="Check Box 90">
              <controlPr defaultSize="0" autoFill="0" autoLine="0" autoPict="0">
                <anchor moveWithCells="1">
                  <from>
                    <xdr:col>30</xdr:col>
                    <xdr:colOff>0</xdr:colOff>
                    <xdr:row>70</xdr:row>
                    <xdr:rowOff>228600</xdr:rowOff>
                  </from>
                  <to>
                    <xdr:col>30</xdr:col>
                    <xdr:colOff>200025</xdr:colOff>
                    <xdr:row>71</xdr:row>
                    <xdr:rowOff>209550</xdr:rowOff>
                  </to>
                </anchor>
              </controlPr>
            </control>
          </mc:Choice>
        </mc:AlternateContent>
        <mc:AlternateContent xmlns:mc="http://schemas.openxmlformats.org/markup-compatibility/2006">
          <mc:Choice Requires="x14">
            <control shapeId="1115" r:id="rId76" name="Check Box 91">
              <controlPr defaultSize="0" autoFill="0" autoLine="0" autoPict="0">
                <anchor moveWithCells="1">
                  <from>
                    <xdr:col>30</xdr:col>
                    <xdr:colOff>0</xdr:colOff>
                    <xdr:row>71</xdr:row>
                    <xdr:rowOff>180975</xdr:rowOff>
                  </from>
                  <to>
                    <xdr:col>30</xdr:col>
                    <xdr:colOff>228600</xdr:colOff>
                    <xdr:row>71</xdr:row>
                    <xdr:rowOff>400050</xdr:rowOff>
                  </to>
                </anchor>
              </controlPr>
            </control>
          </mc:Choice>
        </mc:AlternateContent>
        <mc:AlternateContent xmlns:mc="http://schemas.openxmlformats.org/markup-compatibility/2006">
          <mc:Choice Requires="x14">
            <control shapeId="1116" r:id="rId77" name="Check Box 92">
              <controlPr defaultSize="0" autoFill="0" autoLine="0" autoPict="0">
                <anchor moveWithCells="1">
                  <from>
                    <xdr:col>30</xdr:col>
                    <xdr:colOff>0</xdr:colOff>
                    <xdr:row>72</xdr:row>
                    <xdr:rowOff>114300</xdr:rowOff>
                  </from>
                  <to>
                    <xdr:col>30</xdr:col>
                    <xdr:colOff>209550</xdr:colOff>
                    <xdr:row>73</xdr:row>
                    <xdr:rowOff>200025</xdr:rowOff>
                  </to>
                </anchor>
              </controlPr>
            </control>
          </mc:Choice>
        </mc:AlternateContent>
        <mc:AlternateContent xmlns:mc="http://schemas.openxmlformats.org/markup-compatibility/2006">
          <mc:Choice Requires="x14">
            <control shapeId="1117" r:id="rId78" name="Check Box 93">
              <controlPr defaultSize="0" autoFill="0" autoLine="0" autoPict="0">
                <anchor moveWithCells="1">
                  <from>
                    <xdr:col>30</xdr:col>
                    <xdr:colOff>0</xdr:colOff>
                    <xdr:row>73</xdr:row>
                    <xdr:rowOff>219075</xdr:rowOff>
                  </from>
                  <to>
                    <xdr:col>30</xdr:col>
                    <xdr:colOff>228600</xdr:colOff>
                    <xdr:row>74</xdr:row>
                    <xdr:rowOff>209550</xdr:rowOff>
                  </to>
                </anchor>
              </controlPr>
            </control>
          </mc:Choice>
        </mc:AlternateContent>
        <mc:AlternateContent xmlns:mc="http://schemas.openxmlformats.org/markup-compatibility/2006">
          <mc:Choice Requires="x14">
            <control shapeId="1118" r:id="rId79" name="Check Box 94">
              <controlPr defaultSize="0" autoFill="0" autoLine="0" autoPict="0">
                <anchor moveWithCells="1">
                  <from>
                    <xdr:col>30</xdr:col>
                    <xdr:colOff>0</xdr:colOff>
                    <xdr:row>74</xdr:row>
                    <xdr:rowOff>247650</xdr:rowOff>
                  </from>
                  <to>
                    <xdr:col>30</xdr:col>
                    <xdr:colOff>228600</xdr:colOff>
                    <xdr:row>75</xdr:row>
                    <xdr:rowOff>209550</xdr:rowOff>
                  </to>
                </anchor>
              </controlPr>
            </control>
          </mc:Choice>
        </mc:AlternateContent>
        <mc:AlternateContent xmlns:mc="http://schemas.openxmlformats.org/markup-compatibility/2006">
          <mc:Choice Requires="x14">
            <control shapeId="1119" r:id="rId80" name="Check Box 95">
              <controlPr defaultSize="0" autoFill="0" autoLine="0" autoPict="0">
                <anchor moveWithCells="1">
                  <from>
                    <xdr:col>30</xdr:col>
                    <xdr:colOff>0</xdr:colOff>
                    <xdr:row>75</xdr:row>
                    <xdr:rowOff>190500</xdr:rowOff>
                  </from>
                  <to>
                    <xdr:col>30</xdr:col>
                    <xdr:colOff>219075</xdr:colOff>
                    <xdr:row>75</xdr:row>
                    <xdr:rowOff>400050</xdr:rowOff>
                  </to>
                </anchor>
              </controlPr>
            </control>
          </mc:Choice>
        </mc:AlternateContent>
        <mc:AlternateContent xmlns:mc="http://schemas.openxmlformats.org/markup-compatibility/2006">
          <mc:Choice Requires="x14">
            <control shapeId="1120" r:id="rId81" name="Check Box 96">
              <controlPr defaultSize="0" autoFill="0" autoLine="0" autoPict="0">
                <anchor moveWithCells="1">
                  <from>
                    <xdr:col>30</xdr:col>
                    <xdr:colOff>0</xdr:colOff>
                    <xdr:row>76</xdr:row>
                    <xdr:rowOff>0</xdr:rowOff>
                  </from>
                  <to>
                    <xdr:col>30</xdr:col>
                    <xdr:colOff>228600</xdr:colOff>
                    <xdr:row>76</xdr:row>
                    <xdr:rowOff>219075</xdr:rowOff>
                  </to>
                </anchor>
              </controlPr>
            </control>
          </mc:Choice>
        </mc:AlternateContent>
        <mc:AlternateContent xmlns:mc="http://schemas.openxmlformats.org/markup-compatibility/2006">
          <mc:Choice Requires="x14">
            <control shapeId="1121" r:id="rId82" name="Check Box 97">
              <controlPr defaultSize="0" autoFill="0" autoLine="0" autoPict="0">
                <anchor moveWithCells="1">
                  <from>
                    <xdr:col>30</xdr:col>
                    <xdr:colOff>0</xdr:colOff>
                    <xdr:row>77</xdr:row>
                    <xdr:rowOff>0</xdr:rowOff>
                  </from>
                  <to>
                    <xdr:col>30</xdr:col>
                    <xdr:colOff>219075</xdr:colOff>
                    <xdr:row>77</xdr:row>
                    <xdr:rowOff>209550</xdr:rowOff>
                  </to>
                </anchor>
              </controlPr>
            </control>
          </mc:Choice>
        </mc:AlternateContent>
        <mc:AlternateContent xmlns:mc="http://schemas.openxmlformats.org/markup-compatibility/2006">
          <mc:Choice Requires="x14">
            <control shapeId="1122" r:id="rId83" name="Check Box 98">
              <controlPr defaultSize="0" autoFill="0" autoLine="0" autoPict="0">
                <anchor moveWithCells="1">
                  <from>
                    <xdr:col>30</xdr:col>
                    <xdr:colOff>0</xdr:colOff>
                    <xdr:row>77</xdr:row>
                    <xdr:rowOff>219075</xdr:rowOff>
                  </from>
                  <to>
                    <xdr:col>30</xdr:col>
                    <xdr:colOff>219075</xdr:colOff>
                    <xdr:row>78</xdr:row>
                    <xdr:rowOff>209550</xdr:rowOff>
                  </to>
                </anchor>
              </controlPr>
            </control>
          </mc:Choice>
        </mc:AlternateContent>
        <mc:AlternateContent xmlns:mc="http://schemas.openxmlformats.org/markup-compatibility/2006">
          <mc:Choice Requires="x14">
            <control shapeId="1123" r:id="rId84" name="Check Box 99">
              <controlPr defaultSize="0" autoFill="0" autoLine="0" autoPict="0">
                <anchor moveWithCells="1">
                  <from>
                    <xdr:col>9</xdr:col>
                    <xdr:colOff>219075</xdr:colOff>
                    <xdr:row>77</xdr:row>
                    <xdr:rowOff>219075</xdr:rowOff>
                  </from>
                  <to>
                    <xdr:col>10</xdr:col>
                    <xdr:colOff>66675</xdr:colOff>
                    <xdr:row>78</xdr:row>
                    <xdr:rowOff>209550</xdr:rowOff>
                  </to>
                </anchor>
              </controlPr>
            </control>
          </mc:Choice>
        </mc:AlternateContent>
        <mc:AlternateContent xmlns:mc="http://schemas.openxmlformats.org/markup-compatibility/2006">
          <mc:Choice Requires="x14">
            <control shapeId="1124" r:id="rId85" name="Check Box 100">
              <controlPr defaultSize="0" autoFill="0" autoLine="0" autoPict="0">
                <anchor moveWithCells="1">
                  <from>
                    <xdr:col>1</xdr:col>
                    <xdr:colOff>0</xdr:colOff>
                    <xdr:row>88</xdr:row>
                    <xdr:rowOff>28575</xdr:rowOff>
                  </from>
                  <to>
                    <xdr:col>4</xdr:col>
                    <xdr:colOff>0</xdr:colOff>
                    <xdr:row>88</xdr:row>
                    <xdr:rowOff>238125</xdr:rowOff>
                  </to>
                </anchor>
              </controlPr>
            </control>
          </mc:Choice>
        </mc:AlternateContent>
        <mc:AlternateContent xmlns:mc="http://schemas.openxmlformats.org/markup-compatibility/2006">
          <mc:Choice Requires="x14">
            <control shapeId="1125" r:id="rId86" name="Check Box 101">
              <controlPr defaultSize="0" autoFill="0" autoLine="0" autoPict="0">
                <anchor moveWithCells="1">
                  <from>
                    <xdr:col>4</xdr:col>
                    <xdr:colOff>857250</xdr:colOff>
                    <xdr:row>83</xdr:row>
                    <xdr:rowOff>190500</xdr:rowOff>
                  </from>
                  <to>
                    <xdr:col>8</xdr:col>
                    <xdr:colOff>19050</xdr:colOff>
                    <xdr:row>84</xdr:row>
                    <xdr:rowOff>200025</xdr:rowOff>
                  </to>
                </anchor>
              </controlPr>
            </control>
          </mc:Choice>
        </mc:AlternateContent>
        <mc:AlternateContent xmlns:mc="http://schemas.openxmlformats.org/markup-compatibility/2006">
          <mc:Choice Requires="x14">
            <control shapeId="1126" r:id="rId87" name="Check Box 102">
              <controlPr defaultSize="0" autoFill="0" autoLine="0" autoPict="0">
                <anchor moveWithCells="1">
                  <from>
                    <xdr:col>4</xdr:col>
                    <xdr:colOff>857250</xdr:colOff>
                    <xdr:row>85</xdr:row>
                    <xdr:rowOff>409575</xdr:rowOff>
                  </from>
                  <to>
                    <xdr:col>8</xdr:col>
                    <xdr:colOff>28575</xdr:colOff>
                    <xdr:row>86</xdr:row>
                    <xdr:rowOff>209550</xdr:rowOff>
                  </to>
                </anchor>
              </controlPr>
            </control>
          </mc:Choice>
        </mc:AlternateContent>
        <mc:AlternateContent xmlns:mc="http://schemas.openxmlformats.org/markup-compatibility/2006">
          <mc:Choice Requires="x14">
            <control shapeId="1127" r:id="rId88" name="Check Box 103">
              <controlPr defaultSize="0" autoFill="0" autoLine="0" autoPict="0">
                <anchor moveWithCells="1">
                  <from>
                    <xdr:col>4</xdr:col>
                    <xdr:colOff>857250</xdr:colOff>
                    <xdr:row>86</xdr:row>
                    <xdr:rowOff>581025</xdr:rowOff>
                  </from>
                  <to>
                    <xdr:col>8</xdr:col>
                    <xdr:colOff>19050</xdr:colOff>
                    <xdr:row>87</xdr:row>
                    <xdr:rowOff>209550</xdr:rowOff>
                  </to>
                </anchor>
              </controlPr>
            </control>
          </mc:Choice>
        </mc:AlternateContent>
        <mc:AlternateContent xmlns:mc="http://schemas.openxmlformats.org/markup-compatibility/2006">
          <mc:Choice Requires="x14">
            <control shapeId="1128" r:id="rId89" name="Check Box 104">
              <controlPr defaultSize="0" autoFill="0" autoLine="0" autoPict="0">
                <anchor moveWithCells="1">
                  <from>
                    <xdr:col>4</xdr:col>
                    <xdr:colOff>857250</xdr:colOff>
                    <xdr:row>87</xdr:row>
                    <xdr:rowOff>381000</xdr:rowOff>
                  </from>
                  <to>
                    <xdr:col>7</xdr:col>
                    <xdr:colOff>57150</xdr:colOff>
                    <xdr:row>88</xdr:row>
                    <xdr:rowOff>200025</xdr:rowOff>
                  </to>
                </anchor>
              </controlPr>
            </control>
          </mc:Choice>
        </mc:AlternateContent>
        <mc:AlternateContent xmlns:mc="http://schemas.openxmlformats.org/markup-compatibility/2006">
          <mc:Choice Requires="x14">
            <control shapeId="1129" r:id="rId90" name="Check Box 105">
              <controlPr defaultSize="0" autoFill="0" autoLine="0" autoPict="0">
                <anchor moveWithCells="1">
                  <from>
                    <xdr:col>30</xdr:col>
                    <xdr:colOff>0</xdr:colOff>
                    <xdr:row>83</xdr:row>
                    <xdr:rowOff>190500</xdr:rowOff>
                  </from>
                  <to>
                    <xdr:col>30</xdr:col>
                    <xdr:colOff>238125</xdr:colOff>
                    <xdr:row>84</xdr:row>
                    <xdr:rowOff>200025</xdr:rowOff>
                  </to>
                </anchor>
              </controlPr>
            </control>
          </mc:Choice>
        </mc:AlternateContent>
        <mc:AlternateContent xmlns:mc="http://schemas.openxmlformats.org/markup-compatibility/2006">
          <mc:Choice Requires="x14">
            <control shapeId="1130" r:id="rId91" name="Check Box 106">
              <controlPr defaultSize="0" autoFill="0" autoLine="0" autoPict="0">
                <anchor moveWithCells="1">
                  <from>
                    <xdr:col>30</xdr:col>
                    <xdr:colOff>0</xdr:colOff>
                    <xdr:row>84</xdr:row>
                    <xdr:rowOff>219075</xdr:rowOff>
                  </from>
                  <to>
                    <xdr:col>30</xdr:col>
                    <xdr:colOff>228600</xdr:colOff>
                    <xdr:row>85</xdr:row>
                    <xdr:rowOff>200025</xdr:rowOff>
                  </to>
                </anchor>
              </controlPr>
            </control>
          </mc:Choice>
        </mc:AlternateContent>
        <mc:AlternateContent xmlns:mc="http://schemas.openxmlformats.org/markup-compatibility/2006">
          <mc:Choice Requires="x14">
            <control shapeId="1131" r:id="rId92" name="Check Box 107">
              <controlPr defaultSize="0" autoFill="0" autoLine="0" autoPict="0">
                <anchor moveWithCells="1">
                  <from>
                    <xdr:col>30</xdr:col>
                    <xdr:colOff>0</xdr:colOff>
                    <xdr:row>85</xdr:row>
                    <xdr:rowOff>180975</xdr:rowOff>
                  </from>
                  <to>
                    <xdr:col>30</xdr:col>
                    <xdr:colOff>228600</xdr:colOff>
                    <xdr:row>85</xdr:row>
                    <xdr:rowOff>390525</xdr:rowOff>
                  </to>
                </anchor>
              </controlPr>
            </control>
          </mc:Choice>
        </mc:AlternateContent>
        <mc:AlternateContent xmlns:mc="http://schemas.openxmlformats.org/markup-compatibility/2006">
          <mc:Choice Requires="x14">
            <control shapeId="1132" r:id="rId93" name="Check Box 108">
              <controlPr defaultSize="0" autoFill="0" autoLine="0" autoPict="0">
                <anchor moveWithCells="1">
                  <from>
                    <xdr:col>30</xdr:col>
                    <xdr:colOff>0</xdr:colOff>
                    <xdr:row>85</xdr:row>
                    <xdr:rowOff>352425</xdr:rowOff>
                  </from>
                  <to>
                    <xdr:col>30</xdr:col>
                    <xdr:colOff>238125</xdr:colOff>
                    <xdr:row>86</xdr:row>
                    <xdr:rowOff>161925</xdr:rowOff>
                  </to>
                </anchor>
              </controlPr>
            </control>
          </mc:Choice>
        </mc:AlternateContent>
        <mc:AlternateContent xmlns:mc="http://schemas.openxmlformats.org/markup-compatibility/2006">
          <mc:Choice Requires="x14">
            <control shapeId="1133" r:id="rId94" name="Check Box 109">
              <controlPr defaultSize="0" autoFill="0" autoLine="0" autoPict="0">
                <anchor moveWithCells="1">
                  <from>
                    <xdr:col>30</xdr:col>
                    <xdr:colOff>0</xdr:colOff>
                    <xdr:row>86</xdr:row>
                    <xdr:rowOff>142875</xdr:rowOff>
                  </from>
                  <to>
                    <xdr:col>30</xdr:col>
                    <xdr:colOff>219075</xdr:colOff>
                    <xdr:row>86</xdr:row>
                    <xdr:rowOff>352425</xdr:rowOff>
                  </to>
                </anchor>
              </controlPr>
            </control>
          </mc:Choice>
        </mc:AlternateContent>
        <mc:AlternateContent xmlns:mc="http://schemas.openxmlformats.org/markup-compatibility/2006">
          <mc:Choice Requires="x14">
            <control shapeId="1134" r:id="rId95" name="Check Box 110">
              <controlPr defaultSize="0" autoFill="0" autoLine="0" autoPict="0">
                <anchor moveWithCells="1">
                  <from>
                    <xdr:col>30</xdr:col>
                    <xdr:colOff>0</xdr:colOff>
                    <xdr:row>86</xdr:row>
                    <xdr:rowOff>333375</xdr:rowOff>
                  </from>
                  <to>
                    <xdr:col>30</xdr:col>
                    <xdr:colOff>238125</xdr:colOff>
                    <xdr:row>86</xdr:row>
                    <xdr:rowOff>552450</xdr:rowOff>
                  </to>
                </anchor>
              </controlPr>
            </control>
          </mc:Choice>
        </mc:AlternateContent>
        <mc:AlternateContent xmlns:mc="http://schemas.openxmlformats.org/markup-compatibility/2006">
          <mc:Choice Requires="x14">
            <control shapeId="1135" r:id="rId96" name="Check Box 111">
              <controlPr defaultSize="0" autoFill="0" autoLine="0" autoPict="0">
                <anchor moveWithCells="1">
                  <from>
                    <xdr:col>30</xdr:col>
                    <xdr:colOff>0</xdr:colOff>
                    <xdr:row>86</xdr:row>
                    <xdr:rowOff>533400</xdr:rowOff>
                  </from>
                  <to>
                    <xdr:col>30</xdr:col>
                    <xdr:colOff>238125</xdr:colOff>
                    <xdr:row>87</xdr:row>
                    <xdr:rowOff>152400</xdr:rowOff>
                  </to>
                </anchor>
              </controlPr>
            </control>
          </mc:Choice>
        </mc:AlternateContent>
        <mc:AlternateContent xmlns:mc="http://schemas.openxmlformats.org/markup-compatibility/2006">
          <mc:Choice Requires="x14">
            <control shapeId="1136" r:id="rId97" name="Check Box 112">
              <controlPr defaultSize="0" autoFill="0" autoLine="0" autoPict="0">
                <anchor moveWithCells="1">
                  <from>
                    <xdr:col>30</xdr:col>
                    <xdr:colOff>0</xdr:colOff>
                    <xdr:row>87</xdr:row>
                    <xdr:rowOff>133350</xdr:rowOff>
                  </from>
                  <to>
                    <xdr:col>30</xdr:col>
                    <xdr:colOff>209550</xdr:colOff>
                    <xdr:row>87</xdr:row>
                    <xdr:rowOff>342900</xdr:rowOff>
                  </to>
                </anchor>
              </controlPr>
            </control>
          </mc:Choice>
        </mc:AlternateContent>
        <mc:AlternateContent xmlns:mc="http://schemas.openxmlformats.org/markup-compatibility/2006">
          <mc:Choice Requires="x14">
            <control shapeId="1137" r:id="rId98" name="Check Box 113">
              <controlPr defaultSize="0" autoFill="0" autoLine="0" autoPict="0">
                <anchor moveWithCells="1">
                  <from>
                    <xdr:col>30</xdr:col>
                    <xdr:colOff>0</xdr:colOff>
                    <xdr:row>87</xdr:row>
                    <xdr:rowOff>323850</xdr:rowOff>
                  </from>
                  <to>
                    <xdr:col>30</xdr:col>
                    <xdr:colOff>238125</xdr:colOff>
                    <xdr:row>88</xdr:row>
                    <xdr:rowOff>142875</xdr:rowOff>
                  </to>
                </anchor>
              </controlPr>
            </control>
          </mc:Choice>
        </mc:AlternateContent>
        <mc:AlternateContent xmlns:mc="http://schemas.openxmlformats.org/markup-compatibility/2006">
          <mc:Choice Requires="x14">
            <control shapeId="1138" r:id="rId99" name="Check Box 114">
              <controlPr defaultSize="0" autoFill="0" autoLine="0" autoPict="0">
                <anchor moveWithCells="1">
                  <from>
                    <xdr:col>30</xdr:col>
                    <xdr:colOff>0</xdr:colOff>
                    <xdr:row>89</xdr:row>
                    <xdr:rowOff>180975</xdr:rowOff>
                  </from>
                  <to>
                    <xdr:col>30</xdr:col>
                    <xdr:colOff>219075</xdr:colOff>
                    <xdr:row>90</xdr:row>
                    <xdr:rowOff>209550</xdr:rowOff>
                  </to>
                </anchor>
              </controlPr>
            </control>
          </mc:Choice>
        </mc:AlternateContent>
        <mc:AlternateContent xmlns:mc="http://schemas.openxmlformats.org/markup-compatibility/2006">
          <mc:Choice Requires="x14">
            <control shapeId="1139" r:id="rId100" name="Check Box 115">
              <controlPr defaultSize="0" autoFill="0" autoLine="0" autoPict="0">
                <anchor moveWithCells="1">
                  <from>
                    <xdr:col>30</xdr:col>
                    <xdr:colOff>0</xdr:colOff>
                    <xdr:row>90</xdr:row>
                    <xdr:rowOff>190500</xdr:rowOff>
                  </from>
                  <to>
                    <xdr:col>30</xdr:col>
                    <xdr:colOff>219075</xdr:colOff>
                    <xdr:row>90</xdr:row>
                    <xdr:rowOff>400050</xdr:rowOff>
                  </to>
                </anchor>
              </controlPr>
            </control>
          </mc:Choice>
        </mc:AlternateContent>
        <mc:AlternateContent xmlns:mc="http://schemas.openxmlformats.org/markup-compatibility/2006">
          <mc:Choice Requires="x14">
            <control shapeId="1140" r:id="rId101" name="Check Box 116">
              <controlPr defaultSize="0" autoFill="0" autoLine="0" autoPict="0">
                <anchor moveWithCells="1">
                  <from>
                    <xdr:col>30</xdr:col>
                    <xdr:colOff>0</xdr:colOff>
                    <xdr:row>90</xdr:row>
                    <xdr:rowOff>371475</xdr:rowOff>
                  </from>
                  <to>
                    <xdr:col>30</xdr:col>
                    <xdr:colOff>219075</xdr:colOff>
                    <xdr:row>91</xdr:row>
                    <xdr:rowOff>19050</xdr:rowOff>
                  </to>
                </anchor>
              </controlPr>
            </control>
          </mc:Choice>
        </mc:AlternateContent>
        <mc:AlternateContent xmlns:mc="http://schemas.openxmlformats.org/markup-compatibility/2006">
          <mc:Choice Requires="x14">
            <control shapeId="1141" r:id="rId102" name="Check Box 117">
              <controlPr defaultSize="0" autoFill="0" autoLine="0" autoPict="0">
                <anchor moveWithCells="1">
                  <from>
                    <xdr:col>30</xdr:col>
                    <xdr:colOff>0</xdr:colOff>
                    <xdr:row>91</xdr:row>
                    <xdr:rowOff>238125</xdr:rowOff>
                  </from>
                  <to>
                    <xdr:col>30</xdr:col>
                    <xdr:colOff>219075</xdr:colOff>
                    <xdr:row>92</xdr:row>
                    <xdr:rowOff>209550</xdr:rowOff>
                  </to>
                </anchor>
              </controlPr>
            </control>
          </mc:Choice>
        </mc:AlternateContent>
        <mc:AlternateContent xmlns:mc="http://schemas.openxmlformats.org/markup-compatibility/2006">
          <mc:Choice Requires="x14">
            <control shapeId="1142" r:id="rId103" name="Check Box 118">
              <controlPr defaultSize="0" autoFill="0" autoLine="0" autoPict="0">
                <anchor moveWithCells="1">
                  <from>
                    <xdr:col>30</xdr:col>
                    <xdr:colOff>9525</xdr:colOff>
                    <xdr:row>92</xdr:row>
                    <xdr:rowOff>219075</xdr:rowOff>
                  </from>
                  <to>
                    <xdr:col>30</xdr:col>
                    <xdr:colOff>209550</xdr:colOff>
                    <xdr:row>93</xdr:row>
                    <xdr:rowOff>200025</xdr:rowOff>
                  </to>
                </anchor>
              </controlPr>
            </control>
          </mc:Choice>
        </mc:AlternateContent>
        <mc:AlternateContent xmlns:mc="http://schemas.openxmlformats.org/markup-compatibility/2006">
          <mc:Choice Requires="x14">
            <control shapeId="1143" r:id="rId104" name="Check Box 119">
              <controlPr defaultSize="0" autoFill="0" autoLine="0" autoPict="0">
                <anchor moveWithCells="1">
                  <from>
                    <xdr:col>30</xdr:col>
                    <xdr:colOff>0</xdr:colOff>
                    <xdr:row>93</xdr:row>
                    <xdr:rowOff>180975</xdr:rowOff>
                  </from>
                  <to>
                    <xdr:col>30</xdr:col>
                    <xdr:colOff>219075</xdr:colOff>
                    <xdr:row>93</xdr:row>
                    <xdr:rowOff>400050</xdr:rowOff>
                  </to>
                </anchor>
              </controlPr>
            </control>
          </mc:Choice>
        </mc:AlternateContent>
        <mc:AlternateContent xmlns:mc="http://schemas.openxmlformats.org/markup-compatibility/2006">
          <mc:Choice Requires="x14">
            <control shapeId="1144" r:id="rId105" name="Check Box 120">
              <controlPr defaultSize="0" autoFill="0" autoLine="0" autoPict="0">
                <anchor moveWithCells="1">
                  <from>
                    <xdr:col>0</xdr:col>
                    <xdr:colOff>266700</xdr:colOff>
                    <xdr:row>96</xdr:row>
                    <xdr:rowOff>19050</xdr:rowOff>
                  </from>
                  <to>
                    <xdr:col>4</xdr:col>
                    <xdr:colOff>28575</xdr:colOff>
                    <xdr:row>96</xdr:row>
                    <xdr:rowOff>238125</xdr:rowOff>
                  </to>
                </anchor>
              </controlPr>
            </control>
          </mc:Choice>
        </mc:AlternateContent>
        <mc:AlternateContent xmlns:mc="http://schemas.openxmlformats.org/markup-compatibility/2006">
          <mc:Choice Requires="x14">
            <control shapeId="1145" r:id="rId106" name="Check Box 121">
              <controlPr defaultSize="0" autoFill="0" autoLine="0" autoPict="0">
                <anchor moveWithCells="1">
                  <from>
                    <xdr:col>30</xdr:col>
                    <xdr:colOff>9525</xdr:colOff>
                    <xdr:row>93</xdr:row>
                    <xdr:rowOff>571500</xdr:rowOff>
                  </from>
                  <to>
                    <xdr:col>30</xdr:col>
                    <xdr:colOff>209550</xdr:colOff>
                    <xdr:row>94</xdr:row>
                    <xdr:rowOff>209550</xdr:rowOff>
                  </to>
                </anchor>
              </controlPr>
            </control>
          </mc:Choice>
        </mc:AlternateContent>
        <mc:AlternateContent xmlns:mc="http://schemas.openxmlformats.org/markup-compatibility/2006">
          <mc:Choice Requires="x14">
            <control shapeId="1146" r:id="rId107" name="Check Box 122">
              <controlPr defaultSize="0" autoFill="0" autoLine="0" autoPict="0">
                <anchor moveWithCells="1">
                  <from>
                    <xdr:col>30</xdr:col>
                    <xdr:colOff>9525</xdr:colOff>
                    <xdr:row>94</xdr:row>
                    <xdr:rowOff>190500</xdr:rowOff>
                  </from>
                  <to>
                    <xdr:col>30</xdr:col>
                    <xdr:colOff>228600</xdr:colOff>
                    <xdr:row>94</xdr:row>
                    <xdr:rowOff>400050</xdr:rowOff>
                  </to>
                </anchor>
              </controlPr>
            </control>
          </mc:Choice>
        </mc:AlternateContent>
        <mc:AlternateContent xmlns:mc="http://schemas.openxmlformats.org/markup-compatibility/2006">
          <mc:Choice Requires="x14">
            <control shapeId="1147" r:id="rId108" name="Check Box 123">
              <controlPr defaultSize="0" autoFill="0" autoLine="0" autoPict="0">
                <anchor moveWithCells="1">
                  <from>
                    <xdr:col>30</xdr:col>
                    <xdr:colOff>19050</xdr:colOff>
                    <xdr:row>94</xdr:row>
                    <xdr:rowOff>371475</xdr:rowOff>
                  </from>
                  <to>
                    <xdr:col>30</xdr:col>
                    <xdr:colOff>238125</xdr:colOff>
                    <xdr:row>95</xdr:row>
                    <xdr:rowOff>0</xdr:rowOff>
                  </to>
                </anchor>
              </controlPr>
            </control>
          </mc:Choice>
        </mc:AlternateContent>
        <mc:AlternateContent xmlns:mc="http://schemas.openxmlformats.org/markup-compatibility/2006">
          <mc:Choice Requires="x14">
            <control shapeId="1148" r:id="rId109" name="Check Box 124">
              <controlPr defaultSize="0" autoFill="0" autoLine="0" autoPict="0">
                <anchor moveWithCells="1">
                  <from>
                    <xdr:col>30</xdr:col>
                    <xdr:colOff>28575</xdr:colOff>
                    <xdr:row>94</xdr:row>
                    <xdr:rowOff>561975</xdr:rowOff>
                  </from>
                  <to>
                    <xdr:col>30</xdr:col>
                    <xdr:colOff>247650</xdr:colOff>
                    <xdr:row>95</xdr:row>
                    <xdr:rowOff>190500</xdr:rowOff>
                  </to>
                </anchor>
              </controlPr>
            </control>
          </mc:Choice>
        </mc:AlternateContent>
        <mc:AlternateContent xmlns:mc="http://schemas.openxmlformats.org/markup-compatibility/2006">
          <mc:Choice Requires="x14">
            <control shapeId="1149" r:id="rId110" name="Check Box 125">
              <controlPr defaultSize="0" autoFill="0" autoLine="0" autoPict="0">
                <anchor moveWithCells="1">
                  <from>
                    <xdr:col>30</xdr:col>
                    <xdr:colOff>19050</xdr:colOff>
                    <xdr:row>95</xdr:row>
                    <xdr:rowOff>171450</xdr:rowOff>
                  </from>
                  <to>
                    <xdr:col>30</xdr:col>
                    <xdr:colOff>257175</xdr:colOff>
                    <xdr:row>95</xdr:row>
                    <xdr:rowOff>381000</xdr:rowOff>
                  </to>
                </anchor>
              </controlPr>
            </control>
          </mc:Choice>
        </mc:AlternateContent>
        <mc:AlternateContent xmlns:mc="http://schemas.openxmlformats.org/markup-compatibility/2006">
          <mc:Choice Requires="x14">
            <control shapeId="1150" r:id="rId111" name="Check Box 126">
              <controlPr defaultSize="0" autoFill="0" autoLine="0" autoPict="0">
                <anchor moveWithCells="1">
                  <from>
                    <xdr:col>30</xdr:col>
                    <xdr:colOff>28575</xdr:colOff>
                    <xdr:row>95</xdr:row>
                    <xdr:rowOff>361950</xdr:rowOff>
                  </from>
                  <to>
                    <xdr:col>30</xdr:col>
                    <xdr:colOff>257175</xdr:colOff>
                    <xdr:row>95</xdr:row>
                    <xdr:rowOff>571500</xdr:rowOff>
                  </to>
                </anchor>
              </controlPr>
            </control>
          </mc:Choice>
        </mc:AlternateContent>
        <mc:AlternateContent xmlns:mc="http://schemas.openxmlformats.org/markup-compatibility/2006">
          <mc:Choice Requires="x14">
            <control shapeId="1151" r:id="rId112" name="Check Box 127">
              <controlPr defaultSize="0" autoFill="0" autoLine="0" autoPict="0">
                <anchor moveWithCells="1">
                  <from>
                    <xdr:col>30</xdr:col>
                    <xdr:colOff>38100</xdr:colOff>
                    <xdr:row>95</xdr:row>
                    <xdr:rowOff>723900</xdr:rowOff>
                  </from>
                  <to>
                    <xdr:col>30</xdr:col>
                    <xdr:colOff>257175</xdr:colOff>
                    <xdr:row>96</xdr:row>
                    <xdr:rowOff>209550</xdr:rowOff>
                  </to>
                </anchor>
              </controlPr>
            </control>
          </mc:Choice>
        </mc:AlternateContent>
        <mc:AlternateContent xmlns:mc="http://schemas.openxmlformats.org/markup-compatibility/2006">
          <mc:Choice Requires="x14">
            <control shapeId="1152" r:id="rId113" name="Check Box 128">
              <controlPr defaultSize="0" autoFill="0" autoLine="0" autoPict="0">
                <anchor moveWithCells="1">
                  <from>
                    <xdr:col>30</xdr:col>
                    <xdr:colOff>28575</xdr:colOff>
                    <xdr:row>96</xdr:row>
                    <xdr:rowOff>409575</xdr:rowOff>
                  </from>
                  <to>
                    <xdr:col>30</xdr:col>
                    <xdr:colOff>247650</xdr:colOff>
                    <xdr:row>97</xdr:row>
                    <xdr:rowOff>200025</xdr:rowOff>
                  </to>
                </anchor>
              </controlPr>
            </control>
          </mc:Choice>
        </mc:AlternateContent>
        <mc:AlternateContent xmlns:mc="http://schemas.openxmlformats.org/markup-compatibility/2006">
          <mc:Choice Requires="x14">
            <control shapeId="1153" r:id="rId114" name="Check Box 129">
              <controlPr defaultSize="0" autoFill="0" autoLine="0" autoPict="0">
                <anchor moveWithCells="1">
                  <from>
                    <xdr:col>30</xdr:col>
                    <xdr:colOff>28575</xdr:colOff>
                    <xdr:row>98</xdr:row>
                    <xdr:rowOff>0</xdr:rowOff>
                  </from>
                  <to>
                    <xdr:col>30</xdr:col>
                    <xdr:colOff>238125</xdr:colOff>
                    <xdr:row>98</xdr:row>
                    <xdr:rowOff>209550</xdr:rowOff>
                  </to>
                </anchor>
              </controlPr>
            </control>
          </mc:Choice>
        </mc:AlternateContent>
        <mc:AlternateContent xmlns:mc="http://schemas.openxmlformats.org/markup-compatibility/2006">
          <mc:Choice Requires="x14">
            <control shapeId="1154" r:id="rId115" name="Check Box 130">
              <controlPr defaultSize="0" autoFill="0" autoLine="0" autoPict="0">
                <anchor moveWithCells="1">
                  <from>
                    <xdr:col>30</xdr:col>
                    <xdr:colOff>28575</xdr:colOff>
                    <xdr:row>98</xdr:row>
                    <xdr:rowOff>180975</xdr:rowOff>
                  </from>
                  <to>
                    <xdr:col>30</xdr:col>
                    <xdr:colOff>238125</xdr:colOff>
                    <xdr:row>98</xdr:row>
                    <xdr:rowOff>400050</xdr:rowOff>
                  </to>
                </anchor>
              </controlPr>
            </control>
          </mc:Choice>
        </mc:AlternateContent>
        <mc:AlternateContent xmlns:mc="http://schemas.openxmlformats.org/markup-compatibility/2006">
          <mc:Choice Requires="x14">
            <control shapeId="1155" r:id="rId116" name="Check Box 131">
              <controlPr defaultSize="0" autoFill="0" autoLine="0" autoPict="0">
                <anchor moveWithCells="1">
                  <from>
                    <xdr:col>30</xdr:col>
                    <xdr:colOff>28575</xdr:colOff>
                    <xdr:row>98</xdr:row>
                    <xdr:rowOff>371475</xdr:rowOff>
                  </from>
                  <to>
                    <xdr:col>30</xdr:col>
                    <xdr:colOff>238125</xdr:colOff>
                    <xdr:row>98</xdr:row>
                    <xdr:rowOff>590550</xdr:rowOff>
                  </to>
                </anchor>
              </controlPr>
            </control>
          </mc:Choice>
        </mc:AlternateContent>
        <mc:AlternateContent xmlns:mc="http://schemas.openxmlformats.org/markup-compatibility/2006">
          <mc:Choice Requires="x14">
            <control shapeId="1156" r:id="rId117" name="Check Box 132">
              <controlPr defaultSize="0" autoFill="0" autoLine="0" autoPict="0">
                <anchor moveWithCells="1">
                  <from>
                    <xdr:col>30</xdr:col>
                    <xdr:colOff>38100</xdr:colOff>
                    <xdr:row>98</xdr:row>
                    <xdr:rowOff>542925</xdr:rowOff>
                  </from>
                  <to>
                    <xdr:col>30</xdr:col>
                    <xdr:colOff>257175</xdr:colOff>
                    <xdr:row>98</xdr:row>
                    <xdr:rowOff>762000</xdr:rowOff>
                  </to>
                </anchor>
              </controlPr>
            </control>
          </mc:Choice>
        </mc:AlternateContent>
        <mc:AlternateContent xmlns:mc="http://schemas.openxmlformats.org/markup-compatibility/2006">
          <mc:Choice Requires="x14">
            <control shapeId="1157" r:id="rId118" name="Check Box 133">
              <controlPr defaultSize="0" autoFill="0" autoLine="0" autoPict="0">
                <anchor moveWithCells="1">
                  <from>
                    <xdr:col>4</xdr:col>
                    <xdr:colOff>866775</xdr:colOff>
                    <xdr:row>98</xdr:row>
                    <xdr:rowOff>971550</xdr:rowOff>
                  </from>
                  <to>
                    <xdr:col>8</xdr:col>
                    <xdr:colOff>28575</xdr:colOff>
                    <xdr:row>99</xdr:row>
                    <xdr:rowOff>200025</xdr:rowOff>
                  </to>
                </anchor>
              </controlPr>
            </control>
          </mc:Choice>
        </mc:AlternateContent>
        <mc:AlternateContent xmlns:mc="http://schemas.openxmlformats.org/markup-compatibility/2006">
          <mc:Choice Requires="x14">
            <control shapeId="1158" r:id="rId119" name="Check Box 134">
              <controlPr defaultSize="0" autoFill="0" autoLine="0" autoPict="0">
                <anchor moveWithCells="1">
                  <from>
                    <xdr:col>4</xdr:col>
                    <xdr:colOff>866775</xdr:colOff>
                    <xdr:row>100</xdr:row>
                    <xdr:rowOff>400050</xdr:rowOff>
                  </from>
                  <to>
                    <xdr:col>8</xdr:col>
                    <xdr:colOff>28575</xdr:colOff>
                    <xdr:row>101</xdr:row>
                    <xdr:rowOff>209550</xdr:rowOff>
                  </to>
                </anchor>
              </controlPr>
            </control>
          </mc:Choice>
        </mc:AlternateContent>
        <mc:AlternateContent xmlns:mc="http://schemas.openxmlformats.org/markup-compatibility/2006">
          <mc:Choice Requires="x14">
            <control shapeId="1159" r:id="rId120" name="Check Box 135">
              <controlPr defaultSize="0" autoFill="0" autoLine="0" autoPict="0">
                <anchor moveWithCells="1">
                  <from>
                    <xdr:col>0</xdr:col>
                    <xdr:colOff>257175</xdr:colOff>
                    <xdr:row>101</xdr:row>
                    <xdr:rowOff>466725</xdr:rowOff>
                  </from>
                  <to>
                    <xdr:col>4</xdr:col>
                    <xdr:colOff>9525</xdr:colOff>
                    <xdr:row>101</xdr:row>
                    <xdr:rowOff>676275</xdr:rowOff>
                  </to>
                </anchor>
              </controlPr>
            </control>
          </mc:Choice>
        </mc:AlternateContent>
        <mc:AlternateContent xmlns:mc="http://schemas.openxmlformats.org/markup-compatibility/2006">
          <mc:Choice Requires="x14">
            <control shapeId="1160" r:id="rId121" name="Check Box 136">
              <controlPr defaultSize="0" autoFill="0" autoLine="0" autoPict="0">
                <anchor moveWithCells="1">
                  <from>
                    <xdr:col>30</xdr:col>
                    <xdr:colOff>0</xdr:colOff>
                    <xdr:row>98</xdr:row>
                    <xdr:rowOff>971550</xdr:rowOff>
                  </from>
                  <to>
                    <xdr:col>30</xdr:col>
                    <xdr:colOff>228600</xdr:colOff>
                    <xdr:row>99</xdr:row>
                    <xdr:rowOff>200025</xdr:rowOff>
                  </to>
                </anchor>
              </controlPr>
            </control>
          </mc:Choice>
        </mc:AlternateContent>
        <mc:AlternateContent xmlns:mc="http://schemas.openxmlformats.org/markup-compatibility/2006">
          <mc:Choice Requires="x14">
            <control shapeId="1161" r:id="rId122" name="Check Box 137">
              <controlPr defaultSize="0" autoFill="0" autoLine="0" autoPict="0">
                <anchor moveWithCells="1">
                  <from>
                    <xdr:col>30</xdr:col>
                    <xdr:colOff>0</xdr:colOff>
                    <xdr:row>100</xdr:row>
                    <xdr:rowOff>0</xdr:rowOff>
                  </from>
                  <to>
                    <xdr:col>30</xdr:col>
                    <xdr:colOff>209550</xdr:colOff>
                    <xdr:row>100</xdr:row>
                    <xdr:rowOff>209550</xdr:rowOff>
                  </to>
                </anchor>
              </controlPr>
            </control>
          </mc:Choice>
        </mc:AlternateContent>
        <mc:AlternateContent xmlns:mc="http://schemas.openxmlformats.org/markup-compatibility/2006">
          <mc:Choice Requires="x14">
            <control shapeId="1162" r:id="rId123" name="Check Box 138">
              <controlPr defaultSize="0" autoFill="0" autoLine="0" autoPict="0">
                <anchor moveWithCells="1">
                  <from>
                    <xdr:col>30</xdr:col>
                    <xdr:colOff>0</xdr:colOff>
                    <xdr:row>100</xdr:row>
                    <xdr:rowOff>180975</xdr:rowOff>
                  </from>
                  <to>
                    <xdr:col>30</xdr:col>
                    <xdr:colOff>238125</xdr:colOff>
                    <xdr:row>100</xdr:row>
                    <xdr:rowOff>390525</xdr:rowOff>
                  </to>
                </anchor>
              </controlPr>
            </control>
          </mc:Choice>
        </mc:AlternateContent>
        <mc:AlternateContent xmlns:mc="http://schemas.openxmlformats.org/markup-compatibility/2006">
          <mc:Choice Requires="x14">
            <control shapeId="1163" r:id="rId124" name="Check Box 139">
              <controlPr defaultSize="0" autoFill="0" autoLine="0" autoPict="0">
                <anchor moveWithCells="1">
                  <from>
                    <xdr:col>30</xdr:col>
                    <xdr:colOff>0</xdr:colOff>
                    <xdr:row>100</xdr:row>
                    <xdr:rowOff>371475</xdr:rowOff>
                  </from>
                  <to>
                    <xdr:col>30</xdr:col>
                    <xdr:colOff>190500</xdr:colOff>
                    <xdr:row>101</xdr:row>
                    <xdr:rowOff>161925</xdr:rowOff>
                  </to>
                </anchor>
              </controlPr>
            </control>
          </mc:Choice>
        </mc:AlternateContent>
        <mc:AlternateContent xmlns:mc="http://schemas.openxmlformats.org/markup-compatibility/2006">
          <mc:Choice Requires="x14">
            <control shapeId="1164" r:id="rId125" name="Check Box 140">
              <controlPr defaultSize="0" autoFill="0" autoLine="0" autoPict="0">
                <anchor moveWithCells="1">
                  <from>
                    <xdr:col>30</xdr:col>
                    <xdr:colOff>0</xdr:colOff>
                    <xdr:row>101</xdr:row>
                    <xdr:rowOff>152400</xdr:rowOff>
                  </from>
                  <to>
                    <xdr:col>30</xdr:col>
                    <xdr:colOff>228600</xdr:colOff>
                    <xdr:row>101</xdr:row>
                    <xdr:rowOff>371475</xdr:rowOff>
                  </to>
                </anchor>
              </controlPr>
            </control>
          </mc:Choice>
        </mc:AlternateContent>
        <mc:AlternateContent xmlns:mc="http://schemas.openxmlformats.org/markup-compatibility/2006">
          <mc:Choice Requires="x14">
            <control shapeId="1165" r:id="rId126" name="Check Box 141">
              <controlPr defaultSize="0" autoFill="0" autoLine="0" autoPict="0">
                <anchor moveWithCells="1">
                  <from>
                    <xdr:col>30</xdr:col>
                    <xdr:colOff>0</xdr:colOff>
                    <xdr:row>101</xdr:row>
                    <xdr:rowOff>333375</xdr:rowOff>
                  </from>
                  <to>
                    <xdr:col>30</xdr:col>
                    <xdr:colOff>219075</xdr:colOff>
                    <xdr:row>101</xdr:row>
                    <xdr:rowOff>552450</xdr:rowOff>
                  </to>
                </anchor>
              </controlPr>
            </control>
          </mc:Choice>
        </mc:AlternateContent>
        <mc:AlternateContent xmlns:mc="http://schemas.openxmlformats.org/markup-compatibility/2006">
          <mc:Choice Requires="x14">
            <control shapeId="1166" r:id="rId127" name="Check Box 142">
              <controlPr defaultSize="0" autoFill="0" autoLine="0" autoPict="0">
                <anchor moveWithCells="1">
                  <from>
                    <xdr:col>30</xdr:col>
                    <xdr:colOff>0</xdr:colOff>
                    <xdr:row>101</xdr:row>
                    <xdr:rowOff>523875</xdr:rowOff>
                  </from>
                  <to>
                    <xdr:col>30</xdr:col>
                    <xdr:colOff>190500</xdr:colOff>
                    <xdr:row>102</xdr:row>
                    <xdr:rowOff>0</xdr:rowOff>
                  </to>
                </anchor>
              </controlPr>
            </control>
          </mc:Choice>
        </mc:AlternateContent>
        <mc:AlternateContent xmlns:mc="http://schemas.openxmlformats.org/markup-compatibility/2006">
          <mc:Choice Requires="x14">
            <control shapeId="1167" r:id="rId128" name="Check Box 143">
              <controlPr defaultSize="0" autoFill="0" autoLine="0" autoPict="0">
                <anchor moveWithCells="1">
                  <from>
                    <xdr:col>30</xdr:col>
                    <xdr:colOff>0</xdr:colOff>
                    <xdr:row>102</xdr:row>
                    <xdr:rowOff>400050</xdr:rowOff>
                  </from>
                  <to>
                    <xdr:col>30</xdr:col>
                    <xdr:colOff>200025</xdr:colOff>
                    <xdr:row>103</xdr:row>
                    <xdr:rowOff>209550</xdr:rowOff>
                  </to>
                </anchor>
              </controlPr>
            </control>
          </mc:Choice>
        </mc:AlternateContent>
        <mc:AlternateContent xmlns:mc="http://schemas.openxmlformats.org/markup-compatibility/2006">
          <mc:Choice Requires="x14">
            <control shapeId="1168" r:id="rId129" name="Check Box 144">
              <controlPr defaultSize="0" autoFill="0" autoLine="0" autoPict="0">
                <anchor moveWithCells="1">
                  <from>
                    <xdr:col>30</xdr:col>
                    <xdr:colOff>0</xdr:colOff>
                    <xdr:row>103</xdr:row>
                    <xdr:rowOff>228600</xdr:rowOff>
                  </from>
                  <to>
                    <xdr:col>30</xdr:col>
                    <xdr:colOff>200025</xdr:colOff>
                    <xdr:row>104</xdr:row>
                    <xdr:rowOff>209550</xdr:rowOff>
                  </to>
                </anchor>
              </controlPr>
            </control>
          </mc:Choice>
        </mc:AlternateContent>
        <mc:AlternateContent xmlns:mc="http://schemas.openxmlformats.org/markup-compatibility/2006">
          <mc:Choice Requires="x14">
            <control shapeId="1169" r:id="rId130" name="Check Box 145">
              <controlPr defaultSize="0" autoFill="0" autoLine="0" autoPict="0">
                <anchor moveWithCells="1">
                  <from>
                    <xdr:col>30</xdr:col>
                    <xdr:colOff>0</xdr:colOff>
                    <xdr:row>104</xdr:row>
                    <xdr:rowOff>180975</xdr:rowOff>
                  </from>
                  <to>
                    <xdr:col>30</xdr:col>
                    <xdr:colOff>200025</xdr:colOff>
                    <xdr:row>104</xdr:row>
                    <xdr:rowOff>400050</xdr:rowOff>
                  </to>
                </anchor>
              </controlPr>
            </control>
          </mc:Choice>
        </mc:AlternateContent>
        <mc:AlternateContent xmlns:mc="http://schemas.openxmlformats.org/markup-compatibility/2006">
          <mc:Choice Requires="x14">
            <control shapeId="1170" r:id="rId131" name="Check Box 146">
              <controlPr defaultSize="0" autoFill="0" autoLine="0" autoPict="0">
                <anchor moveWithCells="1">
                  <from>
                    <xdr:col>30</xdr:col>
                    <xdr:colOff>0</xdr:colOff>
                    <xdr:row>104</xdr:row>
                    <xdr:rowOff>361950</xdr:rowOff>
                  </from>
                  <to>
                    <xdr:col>30</xdr:col>
                    <xdr:colOff>209550</xdr:colOff>
                    <xdr:row>104</xdr:row>
                    <xdr:rowOff>581025</xdr:rowOff>
                  </to>
                </anchor>
              </controlPr>
            </control>
          </mc:Choice>
        </mc:AlternateContent>
        <mc:AlternateContent xmlns:mc="http://schemas.openxmlformats.org/markup-compatibility/2006">
          <mc:Choice Requires="x14">
            <control shapeId="1171" r:id="rId132" name="Check Box 147">
              <controlPr defaultSize="0" autoFill="0" autoLine="0" autoPict="0">
                <anchor moveWithCells="1">
                  <from>
                    <xdr:col>5</xdr:col>
                    <xdr:colOff>19050</xdr:colOff>
                    <xdr:row>104</xdr:row>
                    <xdr:rowOff>752475</xdr:rowOff>
                  </from>
                  <to>
                    <xdr:col>8</xdr:col>
                    <xdr:colOff>47625</xdr:colOff>
                    <xdr:row>105</xdr:row>
                    <xdr:rowOff>200025</xdr:rowOff>
                  </to>
                </anchor>
              </controlPr>
            </control>
          </mc:Choice>
        </mc:AlternateContent>
        <mc:AlternateContent xmlns:mc="http://schemas.openxmlformats.org/markup-compatibility/2006">
          <mc:Choice Requires="x14">
            <control shapeId="1172" r:id="rId133" name="Check Box 148">
              <controlPr defaultSize="0" autoFill="0" autoLine="0" autoPict="0">
                <anchor moveWithCells="1">
                  <from>
                    <xdr:col>5</xdr:col>
                    <xdr:colOff>19050</xdr:colOff>
                    <xdr:row>109</xdr:row>
                    <xdr:rowOff>209550</xdr:rowOff>
                  </from>
                  <to>
                    <xdr:col>8</xdr:col>
                    <xdr:colOff>19050</xdr:colOff>
                    <xdr:row>110</xdr:row>
                    <xdr:rowOff>209550</xdr:rowOff>
                  </to>
                </anchor>
              </controlPr>
            </control>
          </mc:Choice>
        </mc:AlternateContent>
        <mc:AlternateContent xmlns:mc="http://schemas.openxmlformats.org/markup-compatibility/2006">
          <mc:Choice Requires="x14">
            <control shapeId="1173" r:id="rId134" name="Check Box 149">
              <controlPr defaultSize="0" autoFill="0" autoLine="0" autoPict="0">
                <anchor moveWithCells="1">
                  <from>
                    <xdr:col>5</xdr:col>
                    <xdr:colOff>19050</xdr:colOff>
                    <xdr:row>112</xdr:row>
                    <xdr:rowOff>733425</xdr:rowOff>
                  </from>
                  <to>
                    <xdr:col>8</xdr:col>
                    <xdr:colOff>38100</xdr:colOff>
                    <xdr:row>113</xdr:row>
                    <xdr:rowOff>200025</xdr:rowOff>
                  </to>
                </anchor>
              </controlPr>
            </control>
          </mc:Choice>
        </mc:AlternateContent>
        <mc:AlternateContent xmlns:mc="http://schemas.openxmlformats.org/markup-compatibility/2006">
          <mc:Choice Requires="x14">
            <control shapeId="1174" r:id="rId135" name="Check Box 150">
              <controlPr defaultSize="0" autoFill="0" autoLine="0" autoPict="0">
                <anchor moveWithCells="1">
                  <from>
                    <xdr:col>0</xdr:col>
                    <xdr:colOff>257175</xdr:colOff>
                    <xdr:row>112</xdr:row>
                    <xdr:rowOff>190500</xdr:rowOff>
                  </from>
                  <to>
                    <xdr:col>4</xdr:col>
                    <xdr:colOff>9525</xdr:colOff>
                    <xdr:row>112</xdr:row>
                    <xdr:rowOff>409575</xdr:rowOff>
                  </to>
                </anchor>
              </controlPr>
            </control>
          </mc:Choice>
        </mc:AlternateContent>
        <mc:AlternateContent xmlns:mc="http://schemas.openxmlformats.org/markup-compatibility/2006">
          <mc:Choice Requires="x14">
            <control shapeId="1175" r:id="rId136" name="Check Box 151">
              <controlPr defaultSize="0" autoFill="0" autoLine="0" autoPict="0">
                <anchor moveWithCells="1">
                  <from>
                    <xdr:col>30</xdr:col>
                    <xdr:colOff>0</xdr:colOff>
                    <xdr:row>105</xdr:row>
                    <xdr:rowOff>0</xdr:rowOff>
                  </from>
                  <to>
                    <xdr:col>30</xdr:col>
                    <xdr:colOff>228600</xdr:colOff>
                    <xdr:row>105</xdr:row>
                    <xdr:rowOff>209550</xdr:rowOff>
                  </to>
                </anchor>
              </controlPr>
            </control>
          </mc:Choice>
        </mc:AlternateContent>
        <mc:AlternateContent xmlns:mc="http://schemas.openxmlformats.org/markup-compatibility/2006">
          <mc:Choice Requires="x14">
            <control shapeId="1176" r:id="rId137" name="Check Box 152">
              <controlPr defaultSize="0" autoFill="0" autoLine="0" autoPict="0">
                <anchor moveWithCells="1">
                  <from>
                    <xdr:col>30</xdr:col>
                    <xdr:colOff>0</xdr:colOff>
                    <xdr:row>105</xdr:row>
                    <xdr:rowOff>180975</xdr:rowOff>
                  </from>
                  <to>
                    <xdr:col>30</xdr:col>
                    <xdr:colOff>219075</xdr:colOff>
                    <xdr:row>106</xdr:row>
                    <xdr:rowOff>180975</xdr:rowOff>
                  </to>
                </anchor>
              </controlPr>
            </control>
          </mc:Choice>
        </mc:AlternateContent>
        <mc:AlternateContent xmlns:mc="http://schemas.openxmlformats.org/markup-compatibility/2006">
          <mc:Choice Requires="x14">
            <control shapeId="1177" r:id="rId138" name="Check Box 153">
              <controlPr defaultSize="0" autoFill="0" autoLine="0" autoPict="0">
                <anchor moveWithCells="1">
                  <from>
                    <xdr:col>30</xdr:col>
                    <xdr:colOff>0</xdr:colOff>
                    <xdr:row>106</xdr:row>
                    <xdr:rowOff>142875</xdr:rowOff>
                  </from>
                  <to>
                    <xdr:col>30</xdr:col>
                    <xdr:colOff>209550</xdr:colOff>
                    <xdr:row>107</xdr:row>
                    <xdr:rowOff>152400</xdr:rowOff>
                  </to>
                </anchor>
              </controlPr>
            </control>
          </mc:Choice>
        </mc:AlternateContent>
        <mc:AlternateContent xmlns:mc="http://schemas.openxmlformats.org/markup-compatibility/2006">
          <mc:Choice Requires="x14">
            <control shapeId="1178" r:id="rId139" name="Check Box 154">
              <controlPr defaultSize="0" autoFill="0" autoLine="0" autoPict="0">
                <anchor moveWithCells="1">
                  <from>
                    <xdr:col>30</xdr:col>
                    <xdr:colOff>0</xdr:colOff>
                    <xdr:row>107</xdr:row>
                    <xdr:rowOff>123825</xdr:rowOff>
                  </from>
                  <to>
                    <xdr:col>30</xdr:col>
                    <xdr:colOff>209550</xdr:colOff>
                    <xdr:row>108</xdr:row>
                    <xdr:rowOff>133350</xdr:rowOff>
                  </to>
                </anchor>
              </controlPr>
            </control>
          </mc:Choice>
        </mc:AlternateContent>
        <mc:AlternateContent xmlns:mc="http://schemas.openxmlformats.org/markup-compatibility/2006">
          <mc:Choice Requires="x14">
            <control shapeId="1179" r:id="rId140" name="Check Box 155">
              <controlPr defaultSize="0" autoFill="0" autoLine="0" autoPict="0">
                <anchor moveWithCells="1">
                  <from>
                    <xdr:col>30</xdr:col>
                    <xdr:colOff>0</xdr:colOff>
                    <xdr:row>108</xdr:row>
                    <xdr:rowOff>114300</xdr:rowOff>
                  </from>
                  <to>
                    <xdr:col>30</xdr:col>
                    <xdr:colOff>209550</xdr:colOff>
                    <xdr:row>109</xdr:row>
                    <xdr:rowOff>114300</xdr:rowOff>
                  </to>
                </anchor>
              </controlPr>
            </control>
          </mc:Choice>
        </mc:AlternateContent>
        <mc:AlternateContent xmlns:mc="http://schemas.openxmlformats.org/markup-compatibility/2006">
          <mc:Choice Requires="x14">
            <control shapeId="1180" r:id="rId141" name="Check Box 156">
              <controlPr defaultSize="0" autoFill="0" autoLine="0" autoPict="0">
                <anchor moveWithCells="1">
                  <from>
                    <xdr:col>30</xdr:col>
                    <xdr:colOff>0</xdr:colOff>
                    <xdr:row>109</xdr:row>
                    <xdr:rowOff>95250</xdr:rowOff>
                  </from>
                  <to>
                    <xdr:col>30</xdr:col>
                    <xdr:colOff>209550</xdr:colOff>
                    <xdr:row>110</xdr:row>
                    <xdr:rowOff>95250</xdr:rowOff>
                  </to>
                </anchor>
              </controlPr>
            </control>
          </mc:Choice>
        </mc:AlternateContent>
        <mc:AlternateContent xmlns:mc="http://schemas.openxmlformats.org/markup-compatibility/2006">
          <mc:Choice Requires="x14">
            <control shapeId="1181" r:id="rId142" name="Check Box 157">
              <controlPr defaultSize="0" autoFill="0" autoLine="0" autoPict="0">
                <anchor moveWithCells="1">
                  <from>
                    <xdr:col>30</xdr:col>
                    <xdr:colOff>0</xdr:colOff>
                    <xdr:row>110</xdr:row>
                    <xdr:rowOff>66675</xdr:rowOff>
                  </from>
                  <to>
                    <xdr:col>30</xdr:col>
                    <xdr:colOff>219075</xdr:colOff>
                    <xdr:row>111</xdr:row>
                    <xdr:rowOff>57150</xdr:rowOff>
                  </to>
                </anchor>
              </controlPr>
            </control>
          </mc:Choice>
        </mc:AlternateContent>
        <mc:AlternateContent xmlns:mc="http://schemas.openxmlformats.org/markup-compatibility/2006">
          <mc:Choice Requires="x14">
            <control shapeId="1183" r:id="rId143" name="Check Box 159">
              <controlPr defaultSize="0" autoFill="0" autoLine="0" autoPict="0">
                <anchor moveWithCells="1">
                  <from>
                    <xdr:col>30</xdr:col>
                    <xdr:colOff>0</xdr:colOff>
                    <xdr:row>111</xdr:row>
                    <xdr:rowOff>38100</xdr:rowOff>
                  </from>
                  <to>
                    <xdr:col>30</xdr:col>
                    <xdr:colOff>219075</xdr:colOff>
                    <xdr:row>112</xdr:row>
                    <xdr:rowOff>47625</xdr:rowOff>
                  </to>
                </anchor>
              </controlPr>
            </control>
          </mc:Choice>
        </mc:AlternateContent>
        <mc:AlternateContent xmlns:mc="http://schemas.openxmlformats.org/markup-compatibility/2006">
          <mc:Choice Requires="x14">
            <control shapeId="1184" r:id="rId144" name="Check Box 160">
              <controlPr defaultSize="0" autoFill="0" autoLine="0" autoPict="0">
                <anchor moveWithCells="1">
                  <from>
                    <xdr:col>30</xdr:col>
                    <xdr:colOff>0</xdr:colOff>
                    <xdr:row>112</xdr:row>
                    <xdr:rowOff>19050</xdr:rowOff>
                  </from>
                  <to>
                    <xdr:col>30</xdr:col>
                    <xdr:colOff>247650</xdr:colOff>
                    <xdr:row>112</xdr:row>
                    <xdr:rowOff>238125</xdr:rowOff>
                  </to>
                </anchor>
              </controlPr>
            </control>
          </mc:Choice>
        </mc:AlternateContent>
        <mc:AlternateContent xmlns:mc="http://schemas.openxmlformats.org/markup-compatibility/2006">
          <mc:Choice Requires="x14">
            <control shapeId="1185" r:id="rId145" name="Check Box 161">
              <controlPr defaultSize="0" autoFill="0" autoLine="0" autoPict="0">
                <anchor moveWithCells="1">
                  <from>
                    <xdr:col>30</xdr:col>
                    <xdr:colOff>0</xdr:colOff>
                    <xdr:row>112</xdr:row>
                    <xdr:rowOff>200025</xdr:rowOff>
                  </from>
                  <to>
                    <xdr:col>30</xdr:col>
                    <xdr:colOff>247650</xdr:colOff>
                    <xdr:row>112</xdr:row>
                    <xdr:rowOff>419100</xdr:rowOff>
                  </to>
                </anchor>
              </controlPr>
            </control>
          </mc:Choice>
        </mc:AlternateContent>
        <mc:AlternateContent xmlns:mc="http://schemas.openxmlformats.org/markup-compatibility/2006">
          <mc:Choice Requires="x14">
            <control shapeId="1187" r:id="rId146" name="Check Box 163">
              <controlPr defaultSize="0" autoFill="0" autoLine="0" autoPict="0">
                <anchor moveWithCells="1">
                  <from>
                    <xdr:col>5</xdr:col>
                    <xdr:colOff>9525</xdr:colOff>
                    <xdr:row>116</xdr:row>
                    <xdr:rowOff>1104900</xdr:rowOff>
                  </from>
                  <to>
                    <xdr:col>8</xdr:col>
                    <xdr:colOff>66675</xdr:colOff>
                    <xdr:row>117</xdr:row>
                    <xdr:rowOff>200025</xdr:rowOff>
                  </to>
                </anchor>
              </controlPr>
            </control>
          </mc:Choice>
        </mc:AlternateContent>
        <mc:AlternateContent xmlns:mc="http://schemas.openxmlformats.org/markup-compatibility/2006">
          <mc:Choice Requires="x14">
            <control shapeId="1188" r:id="rId147" name="Check Box 164">
              <controlPr defaultSize="0" autoFill="0" autoLine="0" autoPict="0">
                <anchor moveWithCells="1">
                  <from>
                    <xdr:col>0</xdr:col>
                    <xdr:colOff>238125</xdr:colOff>
                    <xdr:row>120</xdr:row>
                    <xdr:rowOff>485775</xdr:rowOff>
                  </from>
                  <to>
                    <xdr:col>3</xdr:col>
                    <xdr:colOff>57150</xdr:colOff>
                    <xdr:row>121</xdr:row>
                    <xdr:rowOff>114300</xdr:rowOff>
                  </to>
                </anchor>
              </controlPr>
            </control>
          </mc:Choice>
        </mc:AlternateContent>
        <mc:AlternateContent xmlns:mc="http://schemas.openxmlformats.org/markup-compatibility/2006">
          <mc:Choice Requires="x14">
            <control shapeId="1189" r:id="rId148" name="Check Box 165">
              <controlPr defaultSize="0" autoFill="0" autoLine="0" autoPict="0">
                <anchor moveWithCells="1">
                  <from>
                    <xdr:col>30</xdr:col>
                    <xdr:colOff>0</xdr:colOff>
                    <xdr:row>117</xdr:row>
                    <xdr:rowOff>152400</xdr:rowOff>
                  </from>
                  <to>
                    <xdr:col>30</xdr:col>
                    <xdr:colOff>209550</xdr:colOff>
                    <xdr:row>118</xdr:row>
                    <xdr:rowOff>19050</xdr:rowOff>
                  </to>
                </anchor>
              </controlPr>
            </control>
          </mc:Choice>
        </mc:AlternateContent>
        <mc:AlternateContent xmlns:mc="http://schemas.openxmlformats.org/markup-compatibility/2006">
          <mc:Choice Requires="x14">
            <control shapeId="1190" r:id="rId149" name="Check Box 166">
              <controlPr defaultSize="0" autoFill="0" autoLine="0" autoPict="0">
                <anchor moveWithCells="1">
                  <from>
                    <xdr:col>30</xdr:col>
                    <xdr:colOff>0</xdr:colOff>
                    <xdr:row>118</xdr:row>
                    <xdr:rowOff>238125</xdr:rowOff>
                  </from>
                  <to>
                    <xdr:col>30</xdr:col>
                    <xdr:colOff>190500</xdr:colOff>
                    <xdr:row>119</xdr:row>
                    <xdr:rowOff>219075</xdr:rowOff>
                  </to>
                </anchor>
              </controlPr>
            </control>
          </mc:Choice>
        </mc:AlternateContent>
        <mc:AlternateContent xmlns:mc="http://schemas.openxmlformats.org/markup-compatibility/2006">
          <mc:Choice Requires="x14">
            <control shapeId="1191" r:id="rId150" name="Check Box 167">
              <controlPr defaultSize="0" autoFill="0" autoLine="0" autoPict="0">
                <anchor moveWithCells="1">
                  <from>
                    <xdr:col>30</xdr:col>
                    <xdr:colOff>0</xdr:colOff>
                    <xdr:row>119</xdr:row>
                    <xdr:rowOff>180975</xdr:rowOff>
                  </from>
                  <to>
                    <xdr:col>30</xdr:col>
                    <xdr:colOff>228600</xdr:colOff>
                    <xdr:row>120</xdr:row>
                    <xdr:rowOff>9525</xdr:rowOff>
                  </to>
                </anchor>
              </controlPr>
            </control>
          </mc:Choice>
        </mc:AlternateContent>
        <mc:AlternateContent xmlns:mc="http://schemas.openxmlformats.org/markup-compatibility/2006">
          <mc:Choice Requires="x14">
            <control shapeId="1192" r:id="rId151" name="Check Box 168">
              <controlPr defaultSize="0" autoFill="0" autoLine="0" autoPict="0">
                <anchor moveWithCells="1">
                  <from>
                    <xdr:col>30</xdr:col>
                    <xdr:colOff>0</xdr:colOff>
                    <xdr:row>119</xdr:row>
                    <xdr:rowOff>381000</xdr:rowOff>
                  </from>
                  <to>
                    <xdr:col>30</xdr:col>
                    <xdr:colOff>228600</xdr:colOff>
                    <xdr:row>120</xdr:row>
                    <xdr:rowOff>209550</xdr:rowOff>
                  </to>
                </anchor>
              </controlPr>
            </control>
          </mc:Choice>
        </mc:AlternateContent>
        <mc:AlternateContent xmlns:mc="http://schemas.openxmlformats.org/markup-compatibility/2006">
          <mc:Choice Requires="x14">
            <control shapeId="1193" r:id="rId152" name="Check Box 169">
              <controlPr defaultSize="0" autoFill="0" autoLine="0" autoPict="0">
                <anchor moveWithCells="1">
                  <from>
                    <xdr:col>30</xdr:col>
                    <xdr:colOff>0</xdr:colOff>
                    <xdr:row>120</xdr:row>
                    <xdr:rowOff>180975</xdr:rowOff>
                  </from>
                  <to>
                    <xdr:col>30</xdr:col>
                    <xdr:colOff>209550</xdr:colOff>
                    <xdr:row>120</xdr:row>
                    <xdr:rowOff>390525</xdr:rowOff>
                  </to>
                </anchor>
              </controlPr>
            </control>
          </mc:Choice>
        </mc:AlternateContent>
        <mc:AlternateContent xmlns:mc="http://schemas.openxmlformats.org/markup-compatibility/2006">
          <mc:Choice Requires="x14">
            <control shapeId="1194" r:id="rId153" name="Check Box 170">
              <controlPr defaultSize="0" autoFill="0" autoLine="0" autoPict="0">
                <anchor moveWithCells="1">
                  <from>
                    <xdr:col>30</xdr:col>
                    <xdr:colOff>0</xdr:colOff>
                    <xdr:row>120</xdr:row>
                    <xdr:rowOff>381000</xdr:rowOff>
                  </from>
                  <to>
                    <xdr:col>30</xdr:col>
                    <xdr:colOff>228600</xdr:colOff>
                    <xdr:row>121</xdr:row>
                    <xdr:rowOff>19050</xdr:rowOff>
                  </to>
                </anchor>
              </controlPr>
            </control>
          </mc:Choice>
        </mc:AlternateContent>
        <mc:AlternateContent xmlns:mc="http://schemas.openxmlformats.org/markup-compatibility/2006">
          <mc:Choice Requires="x14">
            <control shapeId="1195" r:id="rId154" name="Check Box 171">
              <controlPr defaultSize="0" autoFill="0" autoLine="0" autoPict="0">
                <anchor moveWithCells="1">
                  <from>
                    <xdr:col>4</xdr:col>
                    <xdr:colOff>847725</xdr:colOff>
                    <xdr:row>123</xdr:row>
                    <xdr:rowOff>447675</xdr:rowOff>
                  </from>
                  <to>
                    <xdr:col>8</xdr:col>
                    <xdr:colOff>28575</xdr:colOff>
                    <xdr:row>124</xdr:row>
                    <xdr:rowOff>209550</xdr:rowOff>
                  </to>
                </anchor>
              </controlPr>
            </control>
          </mc:Choice>
        </mc:AlternateContent>
        <mc:AlternateContent xmlns:mc="http://schemas.openxmlformats.org/markup-compatibility/2006">
          <mc:Choice Requires="x14">
            <control shapeId="1196" r:id="rId155" name="Check Box 172">
              <controlPr defaultSize="0" autoFill="0" autoLine="0" autoPict="0">
                <anchor moveWithCells="1">
                  <from>
                    <xdr:col>4</xdr:col>
                    <xdr:colOff>847725</xdr:colOff>
                    <xdr:row>125</xdr:row>
                    <xdr:rowOff>847725</xdr:rowOff>
                  </from>
                  <to>
                    <xdr:col>8</xdr:col>
                    <xdr:colOff>19050</xdr:colOff>
                    <xdr:row>126</xdr:row>
                    <xdr:rowOff>209550</xdr:rowOff>
                  </to>
                </anchor>
              </controlPr>
            </control>
          </mc:Choice>
        </mc:AlternateContent>
        <mc:AlternateContent xmlns:mc="http://schemas.openxmlformats.org/markup-compatibility/2006">
          <mc:Choice Requires="x14">
            <control shapeId="1197" r:id="rId156" name="Check Box 173">
              <controlPr defaultSize="0" autoFill="0" autoLine="0" autoPict="0">
                <anchor moveWithCells="1">
                  <from>
                    <xdr:col>4</xdr:col>
                    <xdr:colOff>838200</xdr:colOff>
                    <xdr:row>127</xdr:row>
                    <xdr:rowOff>552450</xdr:rowOff>
                  </from>
                  <to>
                    <xdr:col>8</xdr:col>
                    <xdr:colOff>0</xdr:colOff>
                    <xdr:row>129</xdr:row>
                    <xdr:rowOff>76200</xdr:rowOff>
                  </to>
                </anchor>
              </controlPr>
            </control>
          </mc:Choice>
        </mc:AlternateContent>
        <mc:AlternateContent xmlns:mc="http://schemas.openxmlformats.org/markup-compatibility/2006">
          <mc:Choice Requires="x14">
            <control shapeId="1198" r:id="rId157" name="Check Box 174">
              <controlPr defaultSize="0" autoFill="0" autoLine="0" autoPict="0">
                <anchor moveWithCells="1">
                  <from>
                    <xdr:col>4</xdr:col>
                    <xdr:colOff>847725</xdr:colOff>
                    <xdr:row>129</xdr:row>
                    <xdr:rowOff>409575</xdr:rowOff>
                  </from>
                  <to>
                    <xdr:col>8</xdr:col>
                    <xdr:colOff>9525</xdr:colOff>
                    <xdr:row>130</xdr:row>
                    <xdr:rowOff>200025</xdr:rowOff>
                  </to>
                </anchor>
              </controlPr>
            </control>
          </mc:Choice>
        </mc:AlternateContent>
        <mc:AlternateContent xmlns:mc="http://schemas.openxmlformats.org/markup-compatibility/2006">
          <mc:Choice Requires="x14">
            <control shapeId="1199" r:id="rId158" name="Check Box 175">
              <controlPr defaultSize="0" autoFill="0" autoLine="0" autoPict="0">
                <anchor moveWithCells="1">
                  <from>
                    <xdr:col>0</xdr:col>
                    <xdr:colOff>266700</xdr:colOff>
                    <xdr:row>127</xdr:row>
                    <xdr:rowOff>533400</xdr:rowOff>
                  </from>
                  <to>
                    <xdr:col>4</xdr:col>
                    <xdr:colOff>9525</xdr:colOff>
                    <xdr:row>129</xdr:row>
                    <xdr:rowOff>66675</xdr:rowOff>
                  </to>
                </anchor>
              </controlPr>
            </control>
          </mc:Choice>
        </mc:AlternateContent>
        <mc:AlternateContent xmlns:mc="http://schemas.openxmlformats.org/markup-compatibility/2006">
          <mc:Choice Requires="x14">
            <control shapeId="1200" r:id="rId159" name="Check Box 176">
              <controlPr defaultSize="0" autoFill="0" autoLine="0" autoPict="0">
                <anchor moveWithCells="1">
                  <from>
                    <xdr:col>30</xdr:col>
                    <xdr:colOff>0</xdr:colOff>
                    <xdr:row>123</xdr:row>
                    <xdr:rowOff>457200</xdr:rowOff>
                  </from>
                  <to>
                    <xdr:col>30</xdr:col>
                    <xdr:colOff>209550</xdr:colOff>
                    <xdr:row>124</xdr:row>
                    <xdr:rowOff>209550</xdr:rowOff>
                  </to>
                </anchor>
              </controlPr>
            </control>
          </mc:Choice>
        </mc:AlternateContent>
        <mc:AlternateContent xmlns:mc="http://schemas.openxmlformats.org/markup-compatibility/2006">
          <mc:Choice Requires="x14">
            <control shapeId="1201" r:id="rId160" name="Check Box 177">
              <controlPr defaultSize="0" autoFill="0" autoLine="0" autoPict="0">
                <anchor moveWithCells="1">
                  <from>
                    <xdr:col>30</xdr:col>
                    <xdr:colOff>0</xdr:colOff>
                    <xdr:row>124</xdr:row>
                    <xdr:rowOff>180975</xdr:rowOff>
                  </from>
                  <to>
                    <xdr:col>30</xdr:col>
                    <xdr:colOff>200025</xdr:colOff>
                    <xdr:row>125</xdr:row>
                    <xdr:rowOff>161925</xdr:rowOff>
                  </to>
                </anchor>
              </controlPr>
            </control>
          </mc:Choice>
        </mc:AlternateContent>
        <mc:AlternateContent xmlns:mc="http://schemas.openxmlformats.org/markup-compatibility/2006">
          <mc:Choice Requires="x14">
            <control shapeId="1202" r:id="rId161" name="Check Box 178">
              <controlPr defaultSize="0" autoFill="0" autoLine="0" autoPict="0">
                <anchor moveWithCells="1">
                  <from>
                    <xdr:col>30</xdr:col>
                    <xdr:colOff>9525</xdr:colOff>
                    <xdr:row>125</xdr:row>
                    <xdr:rowOff>152400</xdr:rowOff>
                  </from>
                  <to>
                    <xdr:col>30</xdr:col>
                    <xdr:colOff>228600</xdr:colOff>
                    <xdr:row>125</xdr:row>
                    <xdr:rowOff>371475</xdr:rowOff>
                  </to>
                </anchor>
              </controlPr>
            </control>
          </mc:Choice>
        </mc:AlternateContent>
        <mc:AlternateContent xmlns:mc="http://schemas.openxmlformats.org/markup-compatibility/2006">
          <mc:Choice Requires="x14">
            <control shapeId="1203" r:id="rId162" name="Check Box 179">
              <controlPr defaultSize="0" autoFill="0" autoLine="0" autoPict="0">
                <anchor moveWithCells="1">
                  <from>
                    <xdr:col>30</xdr:col>
                    <xdr:colOff>0</xdr:colOff>
                    <xdr:row>125</xdr:row>
                    <xdr:rowOff>371475</xdr:rowOff>
                  </from>
                  <to>
                    <xdr:col>30</xdr:col>
                    <xdr:colOff>228600</xdr:colOff>
                    <xdr:row>125</xdr:row>
                    <xdr:rowOff>590550</xdr:rowOff>
                  </to>
                </anchor>
              </controlPr>
            </control>
          </mc:Choice>
        </mc:AlternateContent>
        <mc:AlternateContent xmlns:mc="http://schemas.openxmlformats.org/markup-compatibility/2006">
          <mc:Choice Requires="x14">
            <control shapeId="1204" r:id="rId163" name="Check Box 180">
              <controlPr defaultSize="0" autoFill="0" autoLine="0" autoPict="0">
                <anchor moveWithCells="1">
                  <from>
                    <xdr:col>30</xdr:col>
                    <xdr:colOff>0</xdr:colOff>
                    <xdr:row>125</xdr:row>
                    <xdr:rowOff>571500</xdr:rowOff>
                  </from>
                  <to>
                    <xdr:col>30</xdr:col>
                    <xdr:colOff>209550</xdr:colOff>
                    <xdr:row>125</xdr:row>
                    <xdr:rowOff>781050</xdr:rowOff>
                  </to>
                </anchor>
              </controlPr>
            </control>
          </mc:Choice>
        </mc:AlternateContent>
        <mc:AlternateContent xmlns:mc="http://schemas.openxmlformats.org/markup-compatibility/2006">
          <mc:Choice Requires="x14">
            <control shapeId="1205" r:id="rId164" name="Check Box 181">
              <controlPr defaultSize="0" autoFill="0" autoLine="0" autoPict="0">
                <anchor moveWithCells="1">
                  <from>
                    <xdr:col>30</xdr:col>
                    <xdr:colOff>0</xdr:colOff>
                    <xdr:row>125</xdr:row>
                    <xdr:rowOff>762000</xdr:rowOff>
                  </from>
                  <to>
                    <xdr:col>30</xdr:col>
                    <xdr:colOff>228600</xdr:colOff>
                    <xdr:row>126</xdr:row>
                    <xdr:rowOff>114300</xdr:rowOff>
                  </to>
                </anchor>
              </controlPr>
            </control>
          </mc:Choice>
        </mc:AlternateContent>
        <mc:AlternateContent xmlns:mc="http://schemas.openxmlformats.org/markup-compatibility/2006">
          <mc:Choice Requires="x14">
            <control shapeId="1206" r:id="rId165" name="Check Box 182">
              <controlPr defaultSize="0" autoFill="0" autoLine="0" autoPict="0">
                <anchor moveWithCells="1">
                  <from>
                    <xdr:col>30</xdr:col>
                    <xdr:colOff>0</xdr:colOff>
                    <xdr:row>126</xdr:row>
                    <xdr:rowOff>85725</xdr:rowOff>
                  </from>
                  <to>
                    <xdr:col>30</xdr:col>
                    <xdr:colOff>238125</xdr:colOff>
                    <xdr:row>127</xdr:row>
                    <xdr:rowOff>57150</xdr:rowOff>
                  </to>
                </anchor>
              </controlPr>
            </control>
          </mc:Choice>
        </mc:AlternateContent>
        <mc:AlternateContent xmlns:mc="http://schemas.openxmlformats.org/markup-compatibility/2006">
          <mc:Choice Requires="x14">
            <control shapeId="1207" r:id="rId166" name="Check Box 183">
              <controlPr defaultSize="0" autoFill="0" autoLine="0" autoPict="0">
                <anchor moveWithCells="1">
                  <from>
                    <xdr:col>30</xdr:col>
                    <xdr:colOff>0</xdr:colOff>
                    <xdr:row>127</xdr:row>
                    <xdr:rowOff>28575</xdr:rowOff>
                  </from>
                  <to>
                    <xdr:col>30</xdr:col>
                    <xdr:colOff>209550</xdr:colOff>
                    <xdr:row>127</xdr:row>
                    <xdr:rowOff>238125</xdr:rowOff>
                  </to>
                </anchor>
              </controlPr>
            </control>
          </mc:Choice>
        </mc:AlternateContent>
        <mc:AlternateContent xmlns:mc="http://schemas.openxmlformats.org/markup-compatibility/2006">
          <mc:Choice Requires="x14">
            <control shapeId="1208" r:id="rId167" name="Check Box 184">
              <controlPr defaultSize="0" autoFill="0" autoLine="0" autoPict="0">
                <anchor moveWithCells="1">
                  <from>
                    <xdr:col>30</xdr:col>
                    <xdr:colOff>0</xdr:colOff>
                    <xdr:row>128</xdr:row>
                    <xdr:rowOff>123825</xdr:rowOff>
                  </from>
                  <to>
                    <xdr:col>30</xdr:col>
                    <xdr:colOff>200025</xdr:colOff>
                    <xdr:row>129</xdr:row>
                    <xdr:rowOff>209550</xdr:rowOff>
                  </to>
                </anchor>
              </controlPr>
            </control>
          </mc:Choice>
        </mc:AlternateContent>
        <mc:AlternateContent xmlns:mc="http://schemas.openxmlformats.org/markup-compatibility/2006">
          <mc:Choice Requires="x14">
            <control shapeId="1209" r:id="rId168" name="Check Box 185">
              <controlPr defaultSize="0" autoFill="0" autoLine="0" autoPict="0">
                <anchor moveWithCells="1">
                  <from>
                    <xdr:col>30</xdr:col>
                    <xdr:colOff>0</xdr:colOff>
                    <xdr:row>129</xdr:row>
                    <xdr:rowOff>171450</xdr:rowOff>
                  </from>
                  <to>
                    <xdr:col>30</xdr:col>
                    <xdr:colOff>219075</xdr:colOff>
                    <xdr:row>129</xdr:row>
                    <xdr:rowOff>381000</xdr:rowOff>
                  </to>
                </anchor>
              </controlPr>
            </control>
          </mc:Choice>
        </mc:AlternateContent>
        <mc:AlternateContent xmlns:mc="http://schemas.openxmlformats.org/markup-compatibility/2006">
          <mc:Choice Requires="x14">
            <control shapeId="1210" r:id="rId169" name="Check Box 186">
              <controlPr defaultSize="0" autoFill="0" autoLine="0" autoPict="0">
                <anchor moveWithCells="1">
                  <from>
                    <xdr:col>30</xdr:col>
                    <xdr:colOff>0</xdr:colOff>
                    <xdr:row>129</xdr:row>
                    <xdr:rowOff>361950</xdr:rowOff>
                  </from>
                  <to>
                    <xdr:col>30</xdr:col>
                    <xdr:colOff>209550</xdr:colOff>
                    <xdr:row>130</xdr:row>
                    <xdr:rowOff>171450</xdr:rowOff>
                  </to>
                </anchor>
              </controlPr>
            </control>
          </mc:Choice>
        </mc:AlternateContent>
        <mc:AlternateContent xmlns:mc="http://schemas.openxmlformats.org/markup-compatibility/2006">
          <mc:Choice Requires="x14">
            <control shapeId="1211" r:id="rId170" name="Check Box 187">
              <controlPr defaultSize="0" autoFill="0" autoLine="0" autoPict="0">
                <anchor moveWithCells="1">
                  <from>
                    <xdr:col>30</xdr:col>
                    <xdr:colOff>0</xdr:colOff>
                    <xdr:row>130</xdr:row>
                    <xdr:rowOff>152400</xdr:rowOff>
                  </from>
                  <to>
                    <xdr:col>30</xdr:col>
                    <xdr:colOff>180975</xdr:colOff>
                    <xdr:row>130</xdr:row>
                    <xdr:rowOff>361950</xdr:rowOff>
                  </to>
                </anchor>
              </controlPr>
            </control>
          </mc:Choice>
        </mc:AlternateContent>
        <mc:AlternateContent xmlns:mc="http://schemas.openxmlformats.org/markup-compatibility/2006">
          <mc:Choice Requires="x14">
            <control shapeId="1212" r:id="rId171" name="Check Box 188">
              <controlPr defaultSize="0" autoFill="0" autoLine="0" autoPict="0">
                <anchor moveWithCells="1">
                  <from>
                    <xdr:col>30</xdr:col>
                    <xdr:colOff>0</xdr:colOff>
                    <xdr:row>130</xdr:row>
                    <xdr:rowOff>323850</xdr:rowOff>
                  </from>
                  <to>
                    <xdr:col>30</xdr:col>
                    <xdr:colOff>238125</xdr:colOff>
                    <xdr:row>131</xdr:row>
                    <xdr:rowOff>123825</xdr:rowOff>
                  </to>
                </anchor>
              </controlPr>
            </control>
          </mc:Choice>
        </mc:AlternateContent>
        <mc:AlternateContent xmlns:mc="http://schemas.openxmlformats.org/markup-compatibility/2006">
          <mc:Choice Requires="x14">
            <control shapeId="1213" r:id="rId172" name="Check Box 189">
              <controlPr defaultSize="0" autoFill="0" autoLine="0" autoPict="0">
                <anchor moveWithCells="1">
                  <from>
                    <xdr:col>4</xdr:col>
                    <xdr:colOff>847725</xdr:colOff>
                    <xdr:row>136</xdr:row>
                    <xdr:rowOff>323850</xdr:rowOff>
                  </from>
                  <to>
                    <xdr:col>7</xdr:col>
                    <xdr:colOff>47625</xdr:colOff>
                    <xdr:row>136</xdr:row>
                    <xdr:rowOff>533400</xdr:rowOff>
                  </to>
                </anchor>
              </controlPr>
            </control>
          </mc:Choice>
        </mc:AlternateContent>
        <mc:AlternateContent xmlns:mc="http://schemas.openxmlformats.org/markup-compatibility/2006">
          <mc:Choice Requires="x14">
            <control shapeId="1214" r:id="rId173" name="Check Box 190">
              <controlPr defaultSize="0" autoFill="0" autoLine="0" autoPict="0">
                <anchor moveWithCells="1">
                  <from>
                    <xdr:col>4</xdr:col>
                    <xdr:colOff>847725</xdr:colOff>
                    <xdr:row>137</xdr:row>
                    <xdr:rowOff>314325</xdr:rowOff>
                  </from>
                  <to>
                    <xdr:col>7</xdr:col>
                    <xdr:colOff>38100</xdr:colOff>
                    <xdr:row>138</xdr:row>
                    <xdr:rowOff>200025</xdr:rowOff>
                  </to>
                </anchor>
              </controlPr>
            </control>
          </mc:Choice>
        </mc:AlternateContent>
        <mc:AlternateContent xmlns:mc="http://schemas.openxmlformats.org/markup-compatibility/2006">
          <mc:Choice Requires="x14">
            <control shapeId="1215" r:id="rId174" name="Check Box 191">
              <controlPr defaultSize="0" autoFill="0" autoLine="0" autoPict="0">
                <anchor moveWithCells="1">
                  <from>
                    <xdr:col>0</xdr:col>
                    <xdr:colOff>247650</xdr:colOff>
                    <xdr:row>138</xdr:row>
                    <xdr:rowOff>419100</xdr:rowOff>
                  </from>
                  <to>
                    <xdr:col>3</xdr:col>
                    <xdr:colOff>57150</xdr:colOff>
                    <xdr:row>138</xdr:row>
                    <xdr:rowOff>638175</xdr:rowOff>
                  </to>
                </anchor>
              </controlPr>
            </control>
          </mc:Choice>
        </mc:AlternateContent>
        <mc:AlternateContent xmlns:mc="http://schemas.openxmlformats.org/markup-compatibility/2006">
          <mc:Choice Requires="x14">
            <control shapeId="1216" r:id="rId175" name="Check Box 192">
              <controlPr defaultSize="0" autoFill="0" autoLine="0" autoPict="0">
                <anchor moveWithCells="1">
                  <from>
                    <xdr:col>30</xdr:col>
                    <xdr:colOff>0</xdr:colOff>
                    <xdr:row>134</xdr:row>
                    <xdr:rowOff>457200</xdr:rowOff>
                  </from>
                  <to>
                    <xdr:col>30</xdr:col>
                    <xdr:colOff>200025</xdr:colOff>
                    <xdr:row>135</xdr:row>
                    <xdr:rowOff>200025</xdr:rowOff>
                  </to>
                </anchor>
              </controlPr>
            </control>
          </mc:Choice>
        </mc:AlternateContent>
        <mc:AlternateContent xmlns:mc="http://schemas.openxmlformats.org/markup-compatibility/2006">
          <mc:Choice Requires="x14">
            <control shapeId="1217" r:id="rId176" name="Check Box 193">
              <controlPr defaultSize="0" autoFill="0" autoLine="0" autoPict="0">
                <anchor moveWithCells="1">
                  <from>
                    <xdr:col>30</xdr:col>
                    <xdr:colOff>9525</xdr:colOff>
                    <xdr:row>135</xdr:row>
                    <xdr:rowOff>257175</xdr:rowOff>
                  </from>
                  <to>
                    <xdr:col>30</xdr:col>
                    <xdr:colOff>228600</xdr:colOff>
                    <xdr:row>136</xdr:row>
                    <xdr:rowOff>209550</xdr:rowOff>
                  </to>
                </anchor>
              </controlPr>
            </control>
          </mc:Choice>
        </mc:AlternateContent>
        <mc:AlternateContent xmlns:mc="http://schemas.openxmlformats.org/markup-compatibility/2006">
          <mc:Choice Requires="x14">
            <control shapeId="1218" r:id="rId177" name="Check Box 194">
              <controlPr defaultSize="0" autoFill="0" autoLine="0" autoPict="0">
                <anchor moveWithCells="1">
                  <from>
                    <xdr:col>30</xdr:col>
                    <xdr:colOff>0</xdr:colOff>
                    <xdr:row>136</xdr:row>
                    <xdr:rowOff>180975</xdr:rowOff>
                  </from>
                  <to>
                    <xdr:col>30</xdr:col>
                    <xdr:colOff>200025</xdr:colOff>
                    <xdr:row>136</xdr:row>
                    <xdr:rowOff>400050</xdr:rowOff>
                  </to>
                </anchor>
              </controlPr>
            </control>
          </mc:Choice>
        </mc:AlternateContent>
        <mc:AlternateContent xmlns:mc="http://schemas.openxmlformats.org/markup-compatibility/2006">
          <mc:Choice Requires="x14">
            <control shapeId="1219" r:id="rId178" name="Check Box 195">
              <controlPr defaultSize="0" autoFill="0" autoLine="0" autoPict="0">
                <anchor moveWithCells="1">
                  <from>
                    <xdr:col>30</xdr:col>
                    <xdr:colOff>0</xdr:colOff>
                    <xdr:row>136</xdr:row>
                    <xdr:rowOff>552450</xdr:rowOff>
                  </from>
                  <to>
                    <xdr:col>30</xdr:col>
                    <xdr:colOff>200025</xdr:colOff>
                    <xdr:row>136</xdr:row>
                    <xdr:rowOff>771525</xdr:rowOff>
                  </to>
                </anchor>
              </controlPr>
            </control>
          </mc:Choice>
        </mc:AlternateContent>
        <mc:AlternateContent xmlns:mc="http://schemas.openxmlformats.org/markup-compatibility/2006">
          <mc:Choice Requires="x14">
            <control shapeId="1220" r:id="rId179" name="Check Box 196">
              <controlPr defaultSize="0" autoFill="0" autoLine="0" autoPict="0">
                <anchor moveWithCells="1">
                  <from>
                    <xdr:col>30</xdr:col>
                    <xdr:colOff>0</xdr:colOff>
                    <xdr:row>137</xdr:row>
                    <xdr:rowOff>0</xdr:rowOff>
                  </from>
                  <to>
                    <xdr:col>30</xdr:col>
                    <xdr:colOff>209550</xdr:colOff>
                    <xdr:row>137</xdr:row>
                    <xdr:rowOff>209550</xdr:rowOff>
                  </to>
                </anchor>
              </controlPr>
            </control>
          </mc:Choice>
        </mc:AlternateContent>
        <mc:AlternateContent xmlns:mc="http://schemas.openxmlformats.org/markup-compatibility/2006">
          <mc:Choice Requires="x14">
            <control shapeId="1221" r:id="rId180" name="Check Box 197">
              <controlPr defaultSize="0" autoFill="0" autoLine="0" autoPict="0">
                <anchor moveWithCells="1">
                  <from>
                    <xdr:col>30</xdr:col>
                    <xdr:colOff>0</xdr:colOff>
                    <xdr:row>137</xdr:row>
                    <xdr:rowOff>323850</xdr:rowOff>
                  </from>
                  <to>
                    <xdr:col>30</xdr:col>
                    <xdr:colOff>219075</xdr:colOff>
                    <xdr:row>138</xdr:row>
                    <xdr:rowOff>219075</xdr:rowOff>
                  </to>
                </anchor>
              </controlPr>
            </control>
          </mc:Choice>
        </mc:AlternateContent>
        <mc:AlternateContent xmlns:mc="http://schemas.openxmlformats.org/markup-compatibility/2006">
          <mc:Choice Requires="x14">
            <control shapeId="1222" r:id="rId181" name="Check Box 198">
              <controlPr defaultSize="0" autoFill="0" autoLine="0" autoPict="0">
                <anchor moveWithCells="1">
                  <from>
                    <xdr:col>30</xdr:col>
                    <xdr:colOff>0</xdr:colOff>
                    <xdr:row>138</xdr:row>
                    <xdr:rowOff>171450</xdr:rowOff>
                  </from>
                  <to>
                    <xdr:col>30</xdr:col>
                    <xdr:colOff>219075</xdr:colOff>
                    <xdr:row>138</xdr:row>
                    <xdr:rowOff>390525</xdr:rowOff>
                  </to>
                </anchor>
              </controlPr>
            </control>
          </mc:Choice>
        </mc:AlternateContent>
        <mc:AlternateContent xmlns:mc="http://schemas.openxmlformats.org/markup-compatibility/2006">
          <mc:Choice Requires="x14">
            <control shapeId="1223" r:id="rId182" name="Check Box 199">
              <controlPr defaultSize="0" autoFill="0" autoLine="0" autoPict="0">
                <anchor moveWithCells="1">
                  <from>
                    <xdr:col>30</xdr:col>
                    <xdr:colOff>0</xdr:colOff>
                    <xdr:row>138</xdr:row>
                    <xdr:rowOff>381000</xdr:rowOff>
                  </from>
                  <to>
                    <xdr:col>30</xdr:col>
                    <xdr:colOff>200025</xdr:colOff>
                    <xdr:row>138</xdr:row>
                    <xdr:rowOff>590550</xdr:rowOff>
                  </to>
                </anchor>
              </controlPr>
            </control>
          </mc:Choice>
        </mc:AlternateContent>
        <mc:AlternateContent xmlns:mc="http://schemas.openxmlformats.org/markup-compatibility/2006">
          <mc:Choice Requires="x14">
            <control shapeId="1224" r:id="rId183" name="Check Box 200">
              <controlPr defaultSize="0" autoFill="0" autoLine="0" autoPict="0">
                <anchor moveWithCells="1">
                  <from>
                    <xdr:col>30</xdr:col>
                    <xdr:colOff>0</xdr:colOff>
                    <xdr:row>138</xdr:row>
                    <xdr:rowOff>561975</xdr:rowOff>
                  </from>
                  <to>
                    <xdr:col>30</xdr:col>
                    <xdr:colOff>219075</xdr:colOff>
                    <xdr:row>139</xdr:row>
                    <xdr:rowOff>28575</xdr:rowOff>
                  </to>
                </anchor>
              </controlPr>
            </control>
          </mc:Choice>
        </mc:AlternateContent>
        <mc:AlternateContent xmlns:mc="http://schemas.openxmlformats.org/markup-compatibility/2006">
          <mc:Choice Requires="x14">
            <control shapeId="1225" r:id="rId184" name="Check Box 201">
              <controlPr defaultSize="0" autoFill="0" autoLine="0" autoPict="0">
                <anchor moveWithCells="1">
                  <from>
                    <xdr:col>30</xdr:col>
                    <xdr:colOff>0</xdr:colOff>
                    <xdr:row>139</xdr:row>
                    <xdr:rowOff>0</xdr:rowOff>
                  </from>
                  <to>
                    <xdr:col>30</xdr:col>
                    <xdr:colOff>209550</xdr:colOff>
                    <xdr:row>139</xdr:row>
                    <xdr:rowOff>219075</xdr:rowOff>
                  </to>
                </anchor>
              </controlPr>
            </control>
          </mc:Choice>
        </mc:AlternateContent>
        <mc:AlternateContent xmlns:mc="http://schemas.openxmlformats.org/markup-compatibility/2006">
          <mc:Choice Requires="x14">
            <control shapeId="1227" r:id="rId185" name="Check Box 203">
              <controlPr defaultSize="0" autoFill="0" autoLine="0" autoPict="0">
                <anchor moveWithCells="1">
                  <from>
                    <xdr:col>30</xdr:col>
                    <xdr:colOff>0</xdr:colOff>
                    <xdr:row>139</xdr:row>
                    <xdr:rowOff>200025</xdr:rowOff>
                  </from>
                  <to>
                    <xdr:col>30</xdr:col>
                    <xdr:colOff>200025</xdr:colOff>
                    <xdr:row>139</xdr:row>
                    <xdr:rowOff>419100</xdr:rowOff>
                  </to>
                </anchor>
              </controlPr>
            </control>
          </mc:Choice>
        </mc:AlternateContent>
        <mc:AlternateContent xmlns:mc="http://schemas.openxmlformats.org/markup-compatibility/2006">
          <mc:Choice Requires="x14">
            <control shapeId="1228" r:id="rId186" name="Check Box 204">
              <controlPr defaultSize="0" autoFill="0" autoLine="0" autoPict="0">
                <anchor moveWithCells="1">
                  <from>
                    <xdr:col>30</xdr:col>
                    <xdr:colOff>0</xdr:colOff>
                    <xdr:row>139</xdr:row>
                    <xdr:rowOff>390525</xdr:rowOff>
                  </from>
                  <to>
                    <xdr:col>30</xdr:col>
                    <xdr:colOff>219075</xdr:colOff>
                    <xdr:row>140</xdr:row>
                    <xdr:rowOff>38100</xdr:rowOff>
                  </to>
                </anchor>
              </controlPr>
            </control>
          </mc:Choice>
        </mc:AlternateContent>
        <mc:AlternateContent xmlns:mc="http://schemas.openxmlformats.org/markup-compatibility/2006">
          <mc:Choice Requires="x14">
            <control shapeId="1229" r:id="rId187" name="Check Box 205">
              <controlPr defaultSize="0" autoFill="0" autoLine="0" autoPict="0">
                <anchor moveWithCells="1">
                  <from>
                    <xdr:col>30</xdr:col>
                    <xdr:colOff>0</xdr:colOff>
                    <xdr:row>140</xdr:row>
                    <xdr:rowOff>9525</xdr:rowOff>
                  </from>
                  <to>
                    <xdr:col>30</xdr:col>
                    <xdr:colOff>219075</xdr:colOff>
                    <xdr:row>140</xdr:row>
                    <xdr:rowOff>228600</xdr:rowOff>
                  </to>
                </anchor>
              </controlPr>
            </control>
          </mc:Choice>
        </mc:AlternateContent>
        <mc:AlternateContent xmlns:mc="http://schemas.openxmlformats.org/markup-compatibility/2006">
          <mc:Choice Requires="x14">
            <control shapeId="1230" r:id="rId188" name="Check Box 206">
              <controlPr defaultSize="0" autoFill="0" autoLine="0" autoPict="0">
                <anchor moveWithCells="1">
                  <from>
                    <xdr:col>30</xdr:col>
                    <xdr:colOff>0</xdr:colOff>
                    <xdr:row>140</xdr:row>
                    <xdr:rowOff>190500</xdr:rowOff>
                  </from>
                  <to>
                    <xdr:col>30</xdr:col>
                    <xdr:colOff>228600</xdr:colOff>
                    <xdr:row>140</xdr:row>
                    <xdr:rowOff>409575</xdr:rowOff>
                  </to>
                </anchor>
              </controlPr>
            </control>
          </mc:Choice>
        </mc:AlternateContent>
        <mc:AlternateContent xmlns:mc="http://schemas.openxmlformats.org/markup-compatibility/2006">
          <mc:Choice Requires="x14">
            <control shapeId="1231" r:id="rId189" name="Check Box 207">
              <controlPr defaultSize="0" autoFill="0" autoLine="0" autoPict="0">
                <anchor moveWithCells="1">
                  <from>
                    <xdr:col>30</xdr:col>
                    <xdr:colOff>0</xdr:colOff>
                    <xdr:row>141</xdr:row>
                    <xdr:rowOff>9525</xdr:rowOff>
                  </from>
                  <to>
                    <xdr:col>30</xdr:col>
                    <xdr:colOff>228600</xdr:colOff>
                    <xdr:row>142</xdr:row>
                    <xdr:rowOff>19050</xdr:rowOff>
                  </to>
                </anchor>
              </controlPr>
            </control>
          </mc:Choice>
        </mc:AlternateContent>
        <mc:AlternateContent xmlns:mc="http://schemas.openxmlformats.org/markup-compatibility/2006">
          <mc:Choice Requires="x14">
            <control shapeId="1232" r:id="rId190" name="Check Box 208">
              <controlPr defaultSize="0" autoFill="0" autoLine="0" autoPict="0">
                <anchor moveWithCells="1">
                  <from>
                    <xdr:col>30</xdr:col>
                    <xdr:colOff>0</xdr:colOff>
                    <xdr:row>142</xdr:row>
                    <xdr:rowOff>190500</xdr:rowOff>
                  </from>
                  <to>
                    <xdr:col>30</xdr:col>
                    <xdr:colOff>238125</xdr:colOff>
                    <xdr:row>142</xdr:row>
                    <xdr:rowOff>409575</xdr:rowOff>
                  </to>
                </anchor>
              </controlPr>
            </control>
          </mc:Choice>
        </mc:AlternateContent>
        <mc:AlternateContent xmlns:mc="http://schemas.openxmlformats.org/markup-compatibility/2006">
          <mc:Choice Requires="x14">
            <control shapeId="1233" r:id="rId191" name="Check Box 209">
              <controlPr defaultSize="0" autoFill="0" autoLine="0" autoPict="0">
                <anchor moveWithCells="1">
                  <from>
                    <xdr:col>4</xdr:col>
                    <xdr:colOff>847725</xdr:colOff>
                    <xdr:row>144</xdr:row>
                    <xdr:rowOff>466725</xdr:rowOff>
                  </from>
                  <to>
                    <xdr:col>8</xdr:col>
                    <xdr:colOff>9525</xdr:colOff>
                    <xdr:row>145</xdr:row>
                    <xdr:rowOff>209550</xdr:rowOff>
                  </to>
                </anchor>
              </controlPr>
            </control>
          </mc:Choice>
        </mc:AlternateContent>
        <mc:AlternateContent xmlns:mc="http://schemas.openxmlformats.org/markup-compatibility/2006">
          <mc:Choice Requires="x14">
            <control shapeId="1234" r:id="rId192" name="Check Box 210">
              <controlPr defaultSize="0" autoFill="0" autoLine="0" autoPict="0">
                <anchor moveWithCells="1">
                  <from>
                    <xdr:col>4</xdr:col>
                    <xdr:colOff>847725</xdr:colOff>
                    <xdr:row>145</xdr:row>
                    <xdr:rowOff>400050</xdr:rowOff>
                  </from>
                  <to>
                    <xdr:col>8</xdr:col>
                    <xdr:colOff>0</xdr:colOff>
                    <xdr:row>146</xdr:row>
                    <xdr:rowOff>200025</xdr:rowOff>
                  </to>
                </anchor>
              </controlPr>
            </control>
          </mc:Choice>
        </mc:AlternateContent>
        <mc:AlternateContent xmlns:mc="http://schemas.openxmlformats.org/markup-compatibility/2006">
          <mc:Choice Requires="x14">
            <control shapeId="1235" r:id="rId193" name="Check Box 211">
              <controlPr defaultSize="0" autoFill="0" autoLine="0" autoPict="0">
                <anchor moveWithCells="1">
                  <from>
                    <xdr:col>0</xdr:col>
                    <xdr:colOff>238125</xdr:colOff>
                    <xdr:row>144</xdr:row>
                    <xdr:rowOff>466725</xdr:rowOff>
                  </from>
                  <to>
                    <xdr:col>3</xdr:col>
                    <xdr:colOff>47625</xdr:colOff>
                    <xdr:row>145</xdr:row>
                    <xdr:rowOff>209550</xdr:rowOff>
                  </to>
                </anchor>
              </controlPr>
            </control>
          </mc:Choice>
        </mc:AlternateContent>
        <mc:AlternateContent xmlns:mc="http://schemas.openxmlformats.org/markup-compatibility/2006">
          <mc:Choice Requires="x14">
            <control shapeId="1236" r:id="rId194" name="Check Box 212">
              <controlPr defaultSize="0" autoFill="0" autoLine="0" autoPict="0">
                <anchor moveWithCells="1">
                  <from>
                    <xdr:col>30</xdr:col>
                    <xdr:colOff>0</xdr:colOff>
                    <xdr:row>144</xdr:row>
                    <xdr:rowOff>457200</xdr:rowOff>
                  </from>
                  <to>
                    <xdr:col>30</xdr:col>
                    <xdr:colOff>190500</xdr:colOff>
                    <xdr:row>145</xdr:row>
                    <xdr:rowOff>200025</xdr:rowOff>
                  </to>
                </anchor>
              </controlPr>
            </control>
          </mc:Choice>
        </mc:AlternateContent>
        <mc:AlternateContent xmlns:mc="http://schemas.openxmlformats.org/markup-compatibility/2006">
          <mc:Choice Requires="x14">
            <control shapeId="1237" r:id="rId195" name="Check Box 213">
              <controlPr defaultSize="0" autoFill="0" autoLine="0" autoPict="0">
                <anchor moveWithCells="1">
                  <from>
                    <xdr:col>30</xdr:col>
                    <xdr:colOff>0</xdr:colOff>
                    <xdr:row>145</xdr:row>
                    <xdr:rowOff>190500</xdr:rowOff>
                  </from>
                  <to>
                    <xdr:col>30</xdr:col>
                    <xdr:colOff>209550</xdr:colOff>
                    <xdr:row>145</xdr:row>
                    <xdr:rowOff>400050</xdr:rowOff>
                  </to>
                </anchor>
              </controlPr>
            </control>
          </mc:Choice>
        </mc:AlternateContent>
        <mc:AlternateContent xmlns:mc="http://schemas.openxmlformats.org/markup-compatibility/2006">
          <mc:Choice Requires="x14">
            <control shapeId="1238" r:id="rId196" name="Check Box 214">
              <controlPr defaultSize="0" autoFill="0" autoLine="0" autoPict="0">
                <anchor moveWithCells="1">
                  <from>
                    <xdr:col>30</xdr:col>
                    <xdr:colOff>0</xdr:colOff>
                    <xdr:row>145</xdr:row>
                    <xdr:rowOff>371475</xdr:rowOff>
                  </from>
                  <to>
                    <xdr:col>30</xdr:col>
                    <xdr:colOff>209550</xdr:colOff>
                    <xdr:row>146</xdr:row>
                    <xdr:rowOff>171450</xdr:rowOff>
                  </to>
                </anchor>
              </controlPr>
            </control>
          </mc:Choice>
        </mc:AlternateContent>
        <mc:AlternateContent xmlns:mc="http://schemas.openxmlformats.org/markup-compatibility/2006">
          <mc:Choice Requires="x14">
            <control shapeId="1239" r:id="rId197" name="Check Box 215">
              <controlPr defaultSize="0" autoFill="0" autoLine="0" autoPict="0">
                <anchor moveWithCells="1">
                  <from>
                    <xdr:col>30</xdr:col>
                    <xdr:colOff>0</xdr:colOff>
                    <xdr:row>146</xdr:row>
                    <xdr:rowOff>133350</xdr:rowOff>
                  </from>
                  <to>
                    <xdr:col>30</xdr:col>
                    <xdr:colOff>228600</xdr:colOff>
                    <xdr:row>146</xdr:row>
                    <xdr:rowOff>352425</xdr:rowOff>
                  </to>
                </anchor>
              </controlPr>
            </control>
          </mc:Choice>
        </mc:AlternateContent>
        <mc:AlternateContent xmlns:mc="http://schemas.openxmlformats.org/markup-compatibility/2006">
          <mc:Choice Requires="x14">
            <control shapeId="1240" r:id="rId198" name="Check Box 216">
              <controlPr defaultSize="0" autoFill="0" autoLine="0" autoPict="0">
                <anchor moveWithCells="1">
                  <from>
                    <xdr:col>30</xdr:col>
                    <xdr:colOff>0</xdr:colOff>
                    <xdr:row>146</xdr:row>
                    <xdr:rowOff>333375</xdr:rowOff>
                  </from>
                  <to>
                    <xdr:col>30</xdr:col>
                    <xdr:colOff>219075</xdr:colOff>
                    <xdr:row>146</xdr:row>
                    <xdr:rowOff>552450</xdr:rowOff>
                  </to>
                </anchor>
              </controlPr>
            </control>
          </mc:Choice>
        </mc:AlternateContent>
        <mc:AlternateContent xmlns:mc="http://schemas.openxmlformats.org/markup-compatibility/2006">
          <mc:Choice Requires="x14">
            <control shapeId="1241" r:id="rId199" name="Check Box 217">
              <controlPr defaultSize="0" autoFill="0" autoLine="0" autoPict="0">
                <anchor moveWithCells="1">
                  <from>
                    <xdr:col>30</xdr:col>
                    <xdr:colOff>0</xdr:colOff>
                    <xdr:row>146</xdr:row>
                    <xdr:rowOff>523875</xdr:rowOff>
                  </from>
                  <to>
                    <xdr:col>30</xdr:col>
                    <xdr:colOff>209550</xdr:colOff>
                    <xdr:row>147</xdr:row>
                    <xdr:rowOff>171450</xdr:rowOff>
                  </to>
                </anchor>
              </controlPr>
            </control>
          </mc:Choice>
        </mc:AlternateContent>
        <mc:AlternateContent xmlns:mc="http://schemas.openxmlformats.org/markup-compatibility/2006">
          <mc:Choice Requires="x14">
            <control shapeId="1242" r:id="rId200" name="Check Box 218">
              <controlPr defaultSize="0" autoFill="0" autoLine="0" autoPict="0">
                <anchor moveWithCells="1">
                  <from>
                    <xdr:col>29</xdr:col>
                    <xdr:colOff>114300</xdr:colOff>
                    <xdr:row>147</xdr:row>
                    <xdr:rowOff>1171575</xdr:rowOff>
                  </from>
                  <to>
                    <xdr:col>30</xdr:col>
                    <xdr:colOff>219075</xdr:colOff>
                    <xdr:row>148</xdr:row>
                    <xdr:rowOff>219075</xdr:rowOff>
                  </to>
                </anchor>
              </controlPr>
            </control>
          </mc:Choice>
        </mc:AlternateContent>
        <mc:AlternateContent xmlns:mc="http://schemas.openxmlformats.org/markup-compatibility/2006">
          <mc:Choice Requires="x14">
            <control shapeId="1243" r:id="rId201" name="Check Box 219">
              <controlPr defaultSize="0" autoFill="0" autoLine="0" autoPict="0">
                <anchor moveWithCells="1">
                  <from>
                    <xdr:col>30</xdr:col>
                    <xdr:colOff>0</xdr:colOff>
                    <xdr:row>148</xdr:row>
                    <xdr:rowOff>180975</xdr:rowOff>
                  </from>
                  <to>
                    <xdr:col>30</xdr:col>
                    <xdr:colOff>200025</xdr:colOff>
                    <xdr:row>148</xdr:row>
                    <xdr:rowOff>390525</xdr:rowOff>
                  </to>
                </anchor>
              </controlPr>
            </control>
          </mc:Choice>
        </mc:AlternateContent>
        <mc:AlternateContent xmlns:mc="http://schemas.openxmlformats.org/markup-compatibility/2006">
          <mc:Choice Requires="x14">
            <control shapeId="1244" r:id="rId202" name="Check Box 220">
              <controlPr defaultSize="0" autoFill="0" autoLine="0" autoPict="0">
                <anchor moveWithCells="1">
                  <from>
                    <xdr:col>30</xdr:col>
                    <xdr:colOff>0</xdr:colOff>
                    <xdr:row>148</xdr:row>
                    <xdr:rowOff>352425</xdr:rowOff>
                  </from>
                  <to>
                    <xdr:col>30</xdr:col>
                    <xdr:colOff>209550</xdr:colOff>
                    <xdr:row>148</xdr:row>
                    <xdr:rowOff>571500</xdr:rowOff>
                  </to>
                </anchor>
              </controlPr>
            </control>
          </mc:Choice>
        </mc:AlternateContent>
        <mc:AlternateContent xmlns:mc="http://schemas.openxmlformats.org/markup-compatibility/2006">
          <mc:Choice Requires="x14">
            <control shapeId="1245" r:id="rId203" name="Check Box 221">
              <controlPr defaultSize="0" autoFill="0" autoLine="0" autoPict="0">
                <anchor moveWithCells="1">
                  <from>
                    <xdr:col>30</xdr:col>
                    <xdr:colOff>9525</xdr:colOff>
                    <xdr:row>148</xdr:row>
                    <xdr:rowOff>571500</xdr:rowOff>
                  </from>
                  <to>
                    <xdr:col>30</xdr:col>
                    <xdr:colOff>219075</xdr:colOff>
                    <xdr:row>148</xdr:row>
                    <xdr:rowOff>781050</xdr:rowOff>
                  </to>
                </anchor>
              </controlPr>
            </control>
          </mc:Choice>
        </mc:AlternateContent>
        <mc:AlternateContent xmlns:mc="http://schemas.openxmlformats.org/markup-compatibility/2006">
          <mc:Choice Requires="x14">
            <control shapeId="1246" r:id="rId204" name="Check Box 222">
              <controlPr defaultSize="0" autoFill="0" autoLine="0" autoPict="0">
                <anchor moveWithCells="1">
                  <from>
                    <xdr:col>30</xdr:col>
                    <xdr:colOff>0</xdr:colOff>
                    <xdr:row>148</xdr:row>
                    <xdr:rowOff>752475</xdr:rowOff>
                  </from>
                  <to>
                    <xdr:col>30</xdr:col>
                    <xdr:colOff>209550</xdr:colOff>
                    <xdr:row>148</xdr:row>
                    <xdr:rowOff>971550</xdr:rowOff>
                  </to>
                </anchor>
              </controlPr>
            </control>
          </mc:Choice>
        </mc:AlternateContent>
        <mc:AlternateContent xmlns:mc="http://schemas.openxmlformats.org/markup-compatibility/2006">
          <mc:Choice Requires="x14">
            <control shapeId="1247" r:id="rId205" name="Check Box 223">
              <controlPr defaultSize="0" autoFill="0" autoLine="0" autoPict="0">
                <anchor moveWithCells="1">
                  <from>
                    <xdr:col>30</xdr:col>
                    <xdr:colOff>0</xdr:colOff>
                    <xdr:row>148</xdr:row>
                    <xdr:rowOff>933450</xdr:rowOff>
                  </from>
                  <to>
                    <xdr:col>30</xdr:col>
                    <xdr:colOff>219075</xdr:colOff>
                    <xdr:row>148</xdr:row>
                    <xdr:rowOff>1152525</xdr:rowOff>
                  </to>
                </anchor>
              </controlPr>
            </control>
          </mc:Choice>
        </mc:AlternateContent>
        <mc:AlternateContent xmlns:mc="http://schemas.openxmlformats.org/markup-compatibility/2006">
          <mc:Choice Requires="x14">
            <control shapeId="1248" r:id="rId206" name="Check Box 224">
              <controlPr defaultSize="0" autoFill="0" autoLine="0" autoPict="0">
                <anchor moveWithCells="1">
                  <from>
                    <xdr:col>30</xdr:col>
                    <xdr:colOff>0</xdr:colOff>
                    <xdr:row>148</xdr:row>
                    <xdr:rowOff>1123950</xdr:rowOff>
                  </from>
                  <to>
                    <xdr:col>30</xdr:col>
                    <xdr:colOff>200025</xdr:colOff>
                    <xdr:row>148</xdr:row>
                    <xdr:rowOff>1333500</xdr:rowOff>
                  </to>
                </anchor>
              </controlPr>
            </control>
          </mc:Choice>
        </mc:AlternateContent>
        <mc:AlternateContent xmlns:mc="http://schemas.openxmlformats.org/markup-compatibility/2006">
          <mc:Choice Requires="x14">
            <control shapeId="1249" r:id="rId207" name="Check Box 225">
              <controlPr defaultSize="0" autoFill="0" autoLine="0" autoPict="0">
                <anchor moveWithCells="1">
                  <from>
                    <xdr:col>0</xdr:col>
                    <xdr:colOff>247650</xdr:colOff>
                    <xdr:row>150</xdr:row>
                    <xdr:rowOff>447675</xdr:rowOff>
                  </from>
                  <to>
                    <xdr:col>4</xdr:col>
                    <xdr:colOff>9525</xdr:colOff>
                    <xdr:row>151</xdr:row>
                    <xdr:rowOff>200025</xdr:rowOff>
                  </to>
                </anchor>
              </controlPr>
            </control>
          </mc:Choice>
        </mc:AlternateContent>
        <mc:AlternateContent xmlns:mc="http://schemas.openxmlformats.org/markup-compatibility/2006">
          <mc:Choice Requires="x14">
            <control shapeId="1250" r:id="rId208" name="Check Box 226">
              <controlPr defaultSize="0" autoFill="0" autoLine="0" autoPict="0">
                <anchor moveWithCells="1">
                  <from>
                    <xdr:col>4</xdr:col>
                    <xdr:colOff>857250</xdr:colOff>
                    <xdr:row>150</xdr:row>
                    <xdr:rowOff>447675</xdr:rowOff>
                  </from>
                  <to>
                    <xdr:col>8</xdr:col>
                    <xdr:colOff>19050</xdr:colOff>
                    <xdr:row>151</xdr:row>
                    <xdr:rowOff>209550</xdr:rowOff>
                  </to>
                </anchor>
              </controlPr>
            </control>
          </mc:Choice>
        </mc:AlternateContent>
        <mc:AlternateContent xmlns:mc="http://schemas.openxmlformats.org/markup-compatibility/2006">
          <mc:Choice Requires="x14">
            <control shapeId="1251" r:id="rId209" name="Check Box 227">
              <controlPr defaultSize="0" autoFill="0" autoLine="0" autoPict="0">
                <anchor moveWithCells="1">
                  <from>
                    <xdr:col>4</xdr:col>
                    <xdr:colOff>847725</xdr:colOff>
                    <xdr:row>152</xdr:row>
                    <xdr:rowOff>809625</xdr:rowOff>
                  </from>
                  <to>
                    <xdr:col>8</xdr:col>
                    <xdr:colOff>9525</xdr:colOff>
                    <xdr:row>153</xdr:row>
                    <xdr:rowOff>200025</xdr:rowOff>
                  </to>
                </anchor>
              </controlPr>
            </control>
          </mc:Choice>
        </mc:AlternateContent>
        <mc:AlternateContent xmlns:mc="http://schemas.openxmlformats.org/markup-compatibility/2006">
          <mc:Choice Requires="x14">
            <control shapeId="1252" r:id="rId210" name="Check Box 228">
              <controlPr defaultSize="0" autoFill="0" autoLine="0" autoPict="0">
                <anchor moveWithCells="1">
                  <from>
                    <xdr:col>4</xdr:col>
                    <xdr:colOff>847725</xdr:colOff>
                    <xdr:row>154</xdr:row>
                    <xdr:rowOff>352425</xdr:rowOff>
                  </from>
                  <to>
                    <xdr:col>8</xdr:col>
                    <xdr:colOff>9525</xdr:colOff>
                    <xdr:row>154</xdr:row>
                    <xdr:rowOff>571500</xdr:rowOff>
                  </to>
                </anchor>
              </controlPr>
            </control>
          </mc:Choice>
        </mc:AlternateContent>
        <mc:AlternateContent xmlns:mc="http://schemas.openxmlformats.org/markup-compatibility/2006">
          <mc:Choice Requires="x14">
            <control shapeId="1253" r:id="rId211" name="Check Box 229">
              <controlPr defaultSize="0" autoFill="0" autoLine="0" autoPict="0">
                <anchor moveWithCells="1">
                  <from>
                    <xdr:col>4</xdr:col>
                    <xdr:colOff>847725</xdr:colOff>
                    <xdr:row>155</xdr:row>
                    <xdr:rowOff>0</xdr:rowOff>
                  </from>
                  <to>
                    <xdr:col>8</xdr:col>
                    <xdr:colOff>9525</xdr:colOff>
                    <xdr:row>155</xdr:row>
                    <xdr:rowOff>209550</xdr:rowOff>
                  </to>
                </anchor>
              </controlPr>
            </control>
          </mc:Choice>
        </mc:AlternateContent>
        <mc:AlternateContent xmlns:mc="http://schemas.openxmlformats.org/markup-compatibility/2006">
          <mc:Choice Requires="x14">
            <control shapeId="1254" r:id="rId212" name="Check Box 230">
              <controlPr defaultSize="0" autoFill="0" autoLine="0" autoPict="0">
                <anchor moveWithCells="1">
                  <from>
                    <xdr:col>4</xdr:col>
                    <xdr:colOff>847725</xdr:colOff>
                    <xdr:row>155</xdr:row>
                    <xdr:rowOff>1400175</xdr:rowOff>
                  </from>
                  <to>
                    <xdr:col>7</xdr:col>
                    <xdr:colOff>57150</xdr:colOff>
                    <xdr:row>156</xdr:row>
                    <xdr:rowOff>209550</xdr:rowOff>
                  </to>
                </anchor>
              </controlPr>
            </control>
          </mc:Choice>
        </mc:AlternateContent>
        <mc:AlternateContent xmlns:mc="http://schemas.openxmlformats.org/markup-compatibility/2006">
          <mc:Choice Requires="x14">
            <control shapeId="1255" r:id="rId213" name="Check Box 231">
              <controlPr defaultSize="0" autoFill="0" autoLine="0" autoPict="0">
                <anchor moveWithCells="1">
                  <from>
                    <xdr:col>4</xdr:col>
                    <xdr:colOff>847725</xdr:colOff>
                    <xdr:row>156</xdr:row>
                    <xdr:rowOff>885825</xdr:rowOff>
                  </from>
                  <to>
                    <xdr:col>8</xdr:col>
                    <xdr:colOff>9525</xdr:colOff>
                    <xdr:row>157</xdr:row>
                    <xdr:rowOff>209550</xdr:rowOff>
                  </to>
                </anchor>
              </controlPr>
            </control>
          </mc:Choice>
        </mc:AlternateContent>
        <mc:AlternateContent xmlns:mc="http://schemas.openxmlformats.org/markup-compatibility/2006">
          <mc:Choice Requires="x14">
            <control shapeId="1256" r:id="rId214" name="Check Box 232">
              <controlPr defaultSize="0" autoFill="0" autoLine="0" autoPict="0">
                <anchor moveWithCells="1">
                  <from>
                    <xdr:col>30</xdr:col>
                    <xdr:colOff>19050</xdr:colOff>
                    <xdr:row>150</xdr:row>
                    <xdr:rowOff>457200</xdr:rowOff>
                  </from>
                  <to>
                    <xdr:col>30</xdr:col>
                    <xdr:colOff>247650</xdr:colOff>
                    <xdr:row>151</xdr:row>
                    <xdr:rowOff>209550</xdr:rowOff>
                  </to>
                </anchor>
              </controlPr>
            </control>
          </mc:Choice>
        </mc:AlternateContent>
        <mc:AlternateContent xmlns:mc="http://schemas.openxmlformats.org/markup-compatibility/2006">
          <mc:Choice Requires="x14">
            <control shapeId="1257" r:id="rId215" name="Check Box 233">
              <controlPr defaultSize="0" autoFill="0" autoLine="0" autoPict="0">
                <anchor moveWithCells="1">
                  <from>
                    <xdr:col>30</xdr:col>
                    <xdr:colOff>28575</xdr:colOff>
                    <xdr:row>151</xdr:row>
                    <xdr:rowOff>171450</xdr:rowOff>
                  </from>
                  <to>
                    <xdr:col>31</xdr:col>
                    <xdr:colOff>9525</xdr:colOff>
                    <xdr:row>151</xdr:row>
                    <xdr:rowOff>390525</xdr:rowOff>
                  </to>
                </anchor>
              </controlPr>
            </control>
          </mc:Choice>
        </mc:AlternateContent>
        <mc:AlternateContent xmlns:mc="http://schemas.openxmlformats.org/markup-compatibility/2006">
          <mc:Choice Requires="x14">
            <control shapeId="1258" r:id="rId216" name="Check Box 234">
              <controlPr defaultSize="0" autoFill="0" autoLine="0" autoPict="0">
                <anchor moveWithCells="1">
                  <from>
                    <xdr:col>30</xdr:col>
                    <xdr:colOff>38100</xdr:colOff>
                    <xdr:row>151</xdr:row>
                    <xdr:rowOff>371475</xdr:rowOff>
                  </from>
                  <to>
                    <xdr:col>31</xdr:col>
                    <xdr:colOff>9525</xdr:colOff>
                    <xdr:row>151</xdr:row>
                    <xdr:rowOff>590550</xdr:rowOff>
                  </to>
                </anchor>
              </controlPr>
            </control>
          </mc:Choice>
        </mc:AlternateContent>
        <mc:AlternateContent xmlns:mc="http://schemas.openxmlformats.org/markup-compatibility/2006">
          <mc:Choice Requires="x14">
            <control shapeId="1259" r:id="rId217" name="Check Box 235">
              <controlPr defaultSize="0" autoFill="0" autoLine="0" autoPict="0">
                <anchor moveWithCells="1">
                  <from>
                    <xdr:col>30</xdr:col>
                    <xdr:colOff>38100</xdr:colOff>
                    <xdr:row>151</xdr:row>
                    <xdr:rowOff>552450</xdr:rowOff>
                  </from>
                  <to>
                    <xdr:col>30</xdr:col>
                    <xdr:colOff>247650</xdr:colOff>
                    <xdr:row>152</xdr:row>
                    <xdr:rowOff>28575</xdr:rowOff>
                  </to>
                </anchor>
              </controlPr>
            </control>
          </mc:Choice>
        </mc:AlternateContent>
        <mc:AlternateContent xmlns:mc="http://schemas.openxmlformats.org/markup-compatibility/2006">
          <mc:Choice Requires="x14">
            <control shapeId="1260" r:id="rId218" name="Check Box 236">
              <controlPr defaultSize="0" autoFill="0" autoLine="0" autoPict="0">
                <anchor moveWithCells="1">
                  <from>
                    <xdr:col>30</xdr:col>
                    <xdr:colOff>28575</xdr:colOff>
                    <xdr:row>152</xdr:row>
                    <xdr:rowOff>0</xdr:rowOff>
                  </from>
                  <to>
                    <xdr:col>30</xdr:col>
                    <xdr:colOff>247650</xdr:colOff>
                    <xdr:row>152</xdr:row>
                    <xdr:rowOff>219075</xdr:rowOff>
                  </to>
                </anchor>
              </controlPr>
            </control>
          </mc:Choice>
        </mc:AlternateContent>
        <mc:AlternateContent xmlns:mc="http://schemas.openxmlformats.org/markup-compatibility/2006">
          <mc:Choice Requires="x14">
            <control shapeId="1261" r:id="rId219" name="Check Box 237">
              <controlPr defaultSize="0" autoFill="0" autoLine="0" autoPict="0">
                <anchor moveWithCells="1">
                  <from>
                    <xdr:col>30</xdr:col>
                    <xdr:colOff>28575</xdr:colOff>
                    <xdr:row>152</xdr:row>
                    <xdr:rowOff>409575</xdr:rowOff>
                  </from>
                  <to>
                    <xdr:col>30</xdr:col>
                    <xdr:colOff>228600</xdr:colOff>
                    <xdr:row>152</xdr:row>
                    <xdr:rowOff>619125</xdr:rowOff>
                  </to>
                </anchor>
              </controlPr>
            </control>
          </mc:Choice>
        </mc:AlternateContent>
        <mc:AlternateContent xmlns:mc="http://schemas.openxmlformats.org/markup-compatibility/2006">
          <mc:Choice Requires="x14">
            <control shapeId="1262" r:id="rId220" name="Check Box 238">
              <controlPr defaultSize="0" autoFill="0" autoLine="0" autoPict="0">
                <anchor moveWithCells="1">
                  <from>
                    <xdr:col>30</xdr:col>
                    <xdr:colOff>38100</xdr:colOff>
                    <xdr:row>152</xdr:row>
                    <xdr:rowOff>600075</xdr:rowOff>
                  </from>
                  <to>
                    <xdr:col>31</xdr:col>
                    <xdr:colOff>0</xdr:colOff>
                    <xdr:row>152</xdr:row>
                    <xdr:rowOff>800100</xdr:rowOff>
                  </to>
                </anchor>
              </controlPr>
            </control>
          </mc:Choice>
        </mc:AlternateContent>
        <mc:AlternateContent xmlns:mc="http://schemas.openxmlformats.org/markup-compatibility/2006">
          <mc:Choice Requires="x14">
            <control shapeId="1263" r:id="rId221" name="Check Box 239">
              <controlPr defaultSize="0" autoFill="0" autoLine="0" autoPict="0">
                <anchor moveWithCells="1">
                  <from>
                    <xdr:col>30</xdr:col>
                    <xdr:colOff>38100</xdr:colOff>
                    <xdr:row>152</xdr:row>
                    <xdr:rowOff>800100</xdr:rowOff>
                  </from>
                  <to>
                    <xdr:col>30</xdr:col>
                    <xdr:colOff>228600</xdr:colOff>
                    <xdr:row>153</xdr:row>
                    <xdr:rowOff>200025</xdr:rowOff>
                  </to>
                </anchor>
              </controlPr>
            </control>
          </mc:Choice>
        </mc:AlternateContent>
        <mc:AlternateContent xmlns:mc="http://schemas.openxmlformats.org/markup-compatibility/2006">
          <mc:Choice Requires="x14">
            <control shapeId="1264" r:id="rId222" name="Check Box 240">
              <controlPr defaultSize="0" autoFill="0" autoLine="0" autoPict="0">
                <anchor moveWithCells="1">
                  <from>
                    <xdr:col>30</xdr:col>
                    <xdr:colOff>28575</xdr:colOff>
                    <xdr:row>152</xdr:row>
                    <xdr:rowOff>219075</xdr:rowOff>
                  </from>
                  <to>
                    <xdr:col>30</xdr:col>
                    <xdr:colOff>238125</xdr:colOff>
                    <xdr:row>152</xdr:row>
                    <xdr:rowOff>438150</xdr:rowOff>
                  </to>
                </anchor>
              </controlPr>
            </control>
          </mc:Choice>
        </mc:AlternateContent>
        <mc:AlternateContent xmlns:mc="http://schemas.openxmlformats.org/markup-compatibility/2006">
          <mc:Choice Requires="x14">
            <control shapeId="1265" r:id="rId223" name="Check Box 241">
              <controlPr defaultSize="0" autoFill="0" autoLine="0" autoPict="0">
                <anchor moveWithCells="1">
                  <from>
                    <xdr:col>0</xdr:col>
                    <xdr:colOff>247650</xdr:colOff>
                    <xdr:row>162</xdr:row>
                    <xdr:rowOff>457200</xdr:rowOff>
                  </from>
                  <to>
                    <xdr:col>3</xdr:col>
                    <xdr:colOff>47625</xdr:colOff>
                    <xdr:row>163</xdr:row>
                    <xdr:rowOff>200025</xdr:rowOff>
                  </to>
                </anchor>
              </controlPr>
            </control>
          </mc:Choice>
        </mc:AlternateContent>
        <mc:AlternateContent xmlns:mc="http://schemas.openxmlformats.org/markup-compatibility/2006">
          <mc:Choice Requires="x14">
            <control shapeId="1266" r:id="rId224" name="Check Box 242">
              <controlPr defaultSize="0" autoFill="0" autoLine="0" autoPict="0">
                <anchor moveWithCells="1">
                  <from>
                    <xdr:col>4</xdr:col>
                    <xdr:colOff>847725</xdr:colOff>
                    <xdr:row>162</xdr:row>
                    <xdr:rowOff>447675</xdr:rowOff>
                  </from>
                  <to>
                    <xdr:col>8</xdr:col>
                    <xdr:colOff>9525</xdr:colOff>
                    <xdr:row>163</xdr:row>
                    <xdr:rowOff>209550</xdr:rowOff>
                  </to>
                </anchor>
              </controlPr>
            </control>
          </mc:Choice>
        </mc:AlternateContent>
        <mc:AlternateContent xmlns:mc="http://schemas.openxmlformats.org/markup-compatibility/2006">
          <mc:Choice Requires="x14">
            <control shapeId="1267" r:id="rId225" name="Check Box 243">
              <controlPr defaultSize="0" autoFill="0" autoLine="0" autoPict="0">
                <anchor moveWithCells="1">
                  <from>
                    <xdr:col>4</xdr:col>
                    <xdr:colOff>857250</xdr:colOff>
                    <xdr:row>164</xdr:row>
                    <xdr:rowOff>476250</xdr:rowOff>
                  </from>
                  <to>
                    <xdr:col>8</xdr:col>
                    <xdr:colOff>0</xdr:colOff>
                    <xdr:row>165</xdr:row>
                    <xdr:rowOff>200025</xdr:rowOff>
                  </to>
                </anchor>
              </controlPr>
            </control>
          </mc:Choice>
        </mc:AlternateContent>
        <mc:AlternateContent xmlns:mc="http://schemas.openxmlformats.org/markup-compatibility/2006">
          <mc:Choice Requires="x14">
            <control shapeId="1268" r:id="rId226" name="Check Box 244">
              <controlPr defaultSize="0" autoFill="0" autoLine="0" autoPict="0">
                <anchor moveWithCells="1">
                  <from>
                    <xdr:col>4</xdr:col>
                    <xdr:colOff>857250</xdr:colOff>
                    <xdr:row>166</xdr:row>
                    <xdr:rowOff>885825</xdr:rowOff>
                  </from>
                  <to>
                    <xdr:col>8</xdr:col>
                    <xdr:colOff>38100</xdr:colOff>
                    <xdr:row>167</xdr:row>
                    <xdr:rowOff>209550</xdr:rowOff>
                  </to>
                </anchor>
              </controlPr>
            </control>
          </mc:Choice>
        </mc:AlternateContent>
        <mc:AlternateContent xmlns:mc="http://schemas.openxmlformats.org/markup-compatibility/2006">
          <mc:Choice Requires="x14">
            <control shapeId="1269" r:id="rId227" name="Check Box 245">
              <controlPr defaultSize="0" autoFill="0" autoLine="0" autoPict="0">
                <anchor moveWithCells="1">
                  <from>
                    <xdr:col>4</xdr:col>
                    <xdr:colOff>866775</xdr:colOff>
                    <xdr:row>167</xdr:row>
                    <xdr:rowOff>762000</xdr:rowOff>
                  </from>
                  <to>
                    <xdr:col>8</xdr:col>
                    <xdr:colOff>9525</xdr:colOff>
                    <xdr:row>168</xdr:row>
                    <xdr:rowOff>190500</xdr:rowOff>
                  </to>
                </anchor>
              </controlPr>
            </control>
          </mc:Choice>
        </mc:AlternateContent>
        <mc:AlternateContent xmlns:mc="http://schemas.openxmlformats.org/markup-compatibility/2006">
          <mc:Choice Requires="x14">
            <control shapeId="1270" r:id="rId228" name="Check Box 246">
              <controlPr defaultSize="0" autoFill="0" autoLine="0" autoPict="0">
                <anchor moveWithCells="1">
                  <from>
                    <xdr:col>4</xdr:col>
                    <xdr:colOff>857250</xdr:colOff>
                    <xdr:row>168</xdr:row>
                    <xdr:rowOff>752475</xdr:rowOff>
                  </from>
                  <to>
                    <xdr:col>8</xdr:col>
                    <xdr:colOff>28575</xdr:colOff>
                    <xdr:row>169</xdr:row>
                    <xdr:rowOff>200025</xdr:rowOff>
                  </to>
                </anchor>
              </controlPr>
            </control>
          </mc:Choice>
        </mc:AlternateContent>
        <mc:AlternateContent xmlns:mc="http://schemas.openxmlformats.org/markup-compatibility/2006">
          <mc:Choice Requires="x14">
            <control shapeId="1271" r:id="rId229" name="Check Box 247">
              <controlPr defaultSize="0" autoFill="0" autoLine="0" autoPict="0">
                <anchor moveWithCells="1">
                  <from>
                    <xdr:col>4</xdr:col>
                    <xdr:colOff>857250</xdr:colOff>
                    <xdr:row>169</xdr:row>
                    <xdr:rowOff>914400</xdr:rowOff>
                  </from>
                  <to>
                    <xdr:col>7</xdr:col>
                    <xdr:colOff>57150</xdr:colOff>
                    <xdr:row>170</xdr:row>
                    <xdr:rowOff>200025</xdr:rowOff>
                  </to>
                </anchor>
              </controlPr>
            </control>
          </mc:Choice>
        </mc:AlternateContent>
        <mc:AlternateContent xmlns:mc="http://schemas.openxmlformats.org/markup-compatibility/2006">
          <mc:Choice Requires="x14">
            <control shapeId="1272" r:id="rId230" name="Check Box 248">
              <controlPr defaultSize="0" autoFill="0" autoLine="0" autoPict="0">
                <anchor moveWithCells="1">
                  <from>
                    <xdr:col>4</xdr:col>
                    <xdr:colOff>847725</xdr:colOff>
                    <xdr:row>171</xdr:row>
                    <xdr:rowOff>647700</xdr:rowOff>
                  </from>
                  <to>
                    <xdr:col>8</xdr:col>
                    <xdr:colOff>19050</xdr:colOff>
                    <xdr:row>172</xdr:row>
                    <xdr:rowOff>200025</xdr:rowOff>
                  </to>
                </anchor>
              </controlPr>
            </control>
          </mc:Choice>
        </mc:AlternateContent>
        <mc:AlternateContent xmlns:mc="http://schemas.openxmlformats.org/markup-compatibility/2006">
          <mc:Choice Requires="x14">
            <control shapeId="1273" r:id="rId231" name="Check Box 249">
              <controlPr defaultSize="0" autoFill="0" autoLine="0" autoPict="0">
                <anchor moveWithCells="1">
                  <from>
                    <xdr:col>29</xdr:col>
                    <xdr:colOff>114300</xdr:colOff>
                    <xdr:row>162</xdr:row>
                    <xdr:rowOff>447675</xdr:rowOff>
                  </from>
                  <to>
                    <xdr:col>30</xdr:col>
                    <xdr:colOff>219075</xdr:colOff>
                    <xdr:row>163</xdr:row>
                    <xdr:rowOff>200025</xdr:rowOff>
                  </to>
                </anchor>
              </controlPr>
            </control>
          </mc:Choice>
        </mc:AlternateContent>
        <mc:AlternateContent xmlns:mc="http://schemas.openxmlformats.org/markup-compatibility/2006">
          <mc:Choice Requires="x14">
            <control shapeId="1274" r:id="rId232" name="Check Box 250">
              <controlPr defaultSize="0" autoFill="0" autoLine="0" autoPict="0">
                <anchor moveWithCells="1">
                  <from>
                    <xdr:col>30</xdr:col>
                    <xdr:colOff>0</xdr:colOff>
                    <xdr:row>163</xdr:row>
                    <xdr:rowOff>190500</xdr:rowOff>
                  </from>
                  <to>
                    <xdr:col>30</xdr:col>
                    <xdr:colOff>228600</xdr:colOff>
                    <xdr:row>164</xdr:row>
                    <xdr:rowOff>161925</xdr:rowOff>
                  </to>
                </anchor>
              </controlPr>
            </control>
          </mc:Choice>
        </mc:AlternateContent>
        <mc:AlternateContent xmlns:mc="http://schemas.openxmlformats.org/markup-compatibility/2006">
          <mc:Choice Requires="x14">
            <control shapeId="1275" r:id="rId233" name="Check Box 251">
              <controlPr defaultSize="0" autoFill="0" autoLine="0" autoPict="0">
                <anchor moveWithCells="1">
                  <from>
                    <xdr:col>30</xdr:col>
                    <xdr:colOff>0</xdr:colOff>
                    <xdr:row>164</xdr:row>
                    <xdr:rowOff>133350</xdr:rowOff>
                  </from>
                  <to>
                    <xdr:col>30</xdr:col>
                    <xdr:colOff>228600</xdr:colOff>
                    <xdr:row>164</xdr:row>
                    <xdr:rowOff>352425</xdr:rowOff>
                  </to>
                </anchor>
              </controlPr>
            </control>
          </mc:Choice>
        </mc:AlternateContent>
        <mc:AlternateContent xmlns:mc="http://schemas.openxmlformats.org/markup-compatibility/2006">
          <mc:Choice Requires="x14">
            <control shapeId="1276" r:id="rId234" name="Check Box 252">
              <controlPr defaultSize="0" autoFill="0" autoLine="0" autoPict="0">
                <anchor moveWithCells="1">
                  <from>
                    <xdr:col>30</xdr:col>
                    <xdr:colOff>0</xdr:colOff>
                    <xdr:row>164</xdr:row>
                    <xdr:rowOff>314325</xdr:rowOff>
                  </from>
                  <to>
                    <xdr:col>30</xdr:col>
                    <xdr:colOff>200025</xdr:colOff>
                    <xdr:row>165</xdr:row>
                    <xdr:rowOff>38100</xdr:rowOff>
                  </to>
                </anchor>
              </controlPr>
            </control>
          </mc:Choice>
        </mc:AlternateContent>
        <mc:AlternateContent xmlns:mc="http://schemas.openxmlformats.org/markup-compatibility/2006">
          <mc:Choice Requires="x14">
            <control shapeId="1277" r:id="rId235" name="Check Box 253">
              <controlPr defaultSize="0" autoFill="0" autoLine="0" autoPict="0">
                <anchor moveWithCells="1">
                  <from>
                    <xdr:col>30</xdr:col>
                    <xdr:colOff>0</xdr:colOff>
                    <xdr:row>165</xdr:row>
                    <xdr:rowOff>9525</xdr:rowOff>
                  </from>
                  <to>
                    <xdr:col>30</xdr:col>
                    <xdr:colOff>219075</xdr:colOff>
                    <xdr:row>165</xdr:row>
                    <xdr:rowOff>219075</xdr:rowOff>
                  </to>
                </anchor>
              </controlPr>
            </control>
          </mc:Choice>
        </mc:AlternateContent>
        <mc:AlternateContent xmlns:mc="http://schemas.openxmlformats.org/markup-compatibility/2006">
          <mc:Choice Requires="x14">
            <control shapeId="1278" r:id="rId236" name="Check Box 254">
              <controlPr defaultSize="0" autoFill="0" autoLine="0" autoPict="0">
                <anchor moveWithCells="1">
                  <from>
                    <xdr:col>30</xdr:col>
                    <xdr:colOff>0</xdr:colOff>
                    <xdr:row>166</xdr:row>
                    <xdr:rowOff>152400</xdr:rowOff>
                  </from>
                  <to>
                    <xdr:col>30</xdr:col>
                    <xdr:colOff>209550</xdr:colOff>
                    <xdr:row>166</xdr:row>
                    <xdr:rowOff>361950</xdr:rowOff>
                  </to>
                </anchor>
              </controlPr>
            </control>
          </mc:Choice>
        </mc:AlternateContent>
        <mc:AlternateContent xmlns:mc="http://schemas.openxmlformats.org/markup-compatibility/2006">
          <mc:Choice Requires="x14">
            <control shapeId="1279" r:id="rId237" name="Check Box 255">
              <controlPr defaultSize="0" autoFill="0" autoLine="0" autoPict="0">
                <anchor moveWithCells="1">
                  <from>
                    <xdr:col>30</xdr:col>
                    <xdr:colOff>0</xdr:colOff>
                    <xdr:row>166</xdr:row>
                    <xdr:rowOff>342900</xdr:rowOff>
                  </from>
                  <to>
                    <xdr:col>30</xdr:col>
                    <xdr:colOff>190500</xdr:colOff>
                    <xdr:row>166</xdr:row>
                    <xdr:rowOff>552450</xdr:rowOff>
                  </to>
                </anchor>
              </controlPr>
            </control>
          </mc:Choice>
        </mc:AlternateContent>
        <mc:AlternateContent xmlns:mc="http://schemas.openxmlformats.org/markup-compatibility/2006">
          <mc:Choice Requires="x14">
            <control shapeId="1280" r:id="rId238" name="Check Box 256">
              <controlPr defaultSize="0" autoFill="0" autoLine="0" autoPict="0">
                <anchor moveWithCells="1">
                  <from>
                    <xdr:col>30</xdr:col>
                    <xdr:colOff>0</xdr:colOff>
                    <xdr:row>166</xdr:row>
                    <xdr:rowOff>533400</xdr:rowOff>
                  </from>
                  <to>
                    <xdr:col>30</xdr:col>
                    <xdr:colOff>200025</xdr:colOff>
                    <xdr:row>166</xdr:row>
                    <xdr:rowOff>742950</xdr:rowOff>
                  </to>
                </anchor>
              </controlPr>
            </control>
          </mc:Choice>
        </mc:AlternateContent>
        <mc:AlternateContent xmlns:mc="http://schemas.openxmlformats.org/markup-compatibility/2006">
          <mc:Choice Requires="x14">
            <control shapeId="1281" r:id="rId239" name="Check Box 257">
              <controlPr defaultSize="0" autoFill="0" autoLine="0" autoPict="0">
                <anchor moveWithCells="1">
                  <from>
                    <xdr:col>30</xdr:col>
                    <xdr:colOff>0</xdr:colOff>
                    <xdr:row>165</xdr:row>
                    <xdr:rowOff>219075</xdr:rowOff>
                  </from>
                  <to>
                    <xdr:col>30</xdr:col>
                    <xdr:colOff>228600</xdr:colOff>
                    <xdr:row>166</xdr:row>
                    <xdr:rowOff>200025</xdr:rowOff>
                  </to>
                </anchor>
              </controlPr>
            </control>
          </mc:Choice>
        </mc:AlternateContent>
        <mc:AlternateContent xmlns:mc="http://schemas.openxmlformats.org/markup-compatibility/2006">
          <mc:Choice Requires="x14">
            <control shapeId="1282" r:id="rId240" name="Check Box 258">
              <controlPr defaultSize="0" autoFill="0" autoLine="0" autoPict="0">
                <anchor moveWithCells="1">
                  <from>
                    <xdr:col>0</xdr:col>
                    <xdr:colOff>247650</xdr:colOff>
                    <xdr:row>178</xdr:row>
                    <xdr:rowOff>962025</xdr:rowOff>
                  </from>
                  <to>
                    <xdr:col>3</xdr:col>
                    <xdr:colOff>57150</xdr:colOff>
                    <xdr:row>178</xdr:row>
                    <xdr:rowOff>1190625</xdr:rowOff>
                  </to>
                </anchor>
              </controlPr>
            </control>
          </mc:Choice>
        </mc:AlternateContent>
        <mc:AlternateContent xmlns:mc="http://schemas.openxmlformats.org/markup-compatibility/2006">
          <mc:Choice Requires="x14">
            <control shapeId="1283" r:id="rId241" name="Check Box 259">
              <controlPr defaultSize="0" autoFill="0" autoLine="0" autoPict="0">
                <anchor moveWithCells="1">
                  <from>
                    <xdr:col>7</xdr:col>
                    <xdr:colOff>47625</xdr:colOff>
                    <xdr:row>177</xdr:row>
                    <xdr:rowOff>457200</xdr:rowOff>
                  </from>
                  <to>
                    <xdr:col>9</xdr:col>
                    <xdr:colOff>85725</xdr:colOff>
                    <xdr:row>178</xdr:row>
                    <xdr:rowOff>209550</xdr:rowOff>
                  </to>
                </anchor>
              </controlPr>
            </control>
          </mc:Choice>
        </mc:AlternateContent>
        <mc:AlternateContent xmlns:mc="http://schemas.openxmlformats.org/markup-compatibility/2006">
          <mc:Choice Requires="x14">
            <control shapeId="1284" r:id="rId242" name="Check Box 260">
              <controlPr defaultSize="0" autoFill="0" autoLine="0" autoPict="0">
                <anchor moveWithCells="1">
                  <from>
                    <xdr:col>30</xdr:col>
                    <xdr:colOff>19050</xdr:colOff>
                    <xdr:row>177</xdr:row>
                    <xdr:rowOff>457200</xdr:rowOff>
                  </from>
                  <to>
                    <xdr:col>30</xdr:col>
                    <xdr:colOff>247650</xdr:colOff>
                    <xdr:row>178</xdr:row>
                    <xdr:rowOff>209550</xdr:rowOff>
                  </to>
                </anchor>
              </controlPr>
            </control>
          </mc:Choice>
        </mc:AlternateContent>
        <mc:AlternateContent xmlns:mc="http://schemas.openxmlformats.org/markup-compatibility/2006">
          <mc:Choice Requires="x14">
            <control shapeId="1285" r:id="rId243" name="Check Box 261">
              <controlPr defaultSize="0" autoFill="0" autoLine="0" autoPict="0">
                <anchor moveWithCells="1">
                  <from>
                    <xdr:col>30</xdr:col>
                    <xdr:colOff>19050</xdr:colOff>
                    <xdr:row>178</xdr:row>
                    <xdr:rowOff>180975</xdr:rowOff>
                  </from>
                  <to>
                    <xdr:col>30</xdr:col>
                    <xdr:colOff>247650</xdr:colOff>
                    <xdr:row>178</xdr:row>
                    <xdr:rowOff>400050</xdr:rowOff>
                  </to>
                </anchor>
              </controlPr>
            </control>
          </mc:Choice>
        </mc:AlternateContent>
        <mc:AlternateContent xmlns:mc="http://schemas.openxmlformats.org/markup-compatibility/2006">
          <mc:Choice Requires="x14">
            <control shapeId="1286" r:id="rId244" name="Check Box 262">
              <controlPr defaultSize="0" autoFill="0" autoLine="0" autoPict="0">
                <anchor moveWithCells="1">
                  <from>
                    <xdr:col>30</xdr:col>
                    <xdr:colOff>19050</xdr:colOff>
                    <xdr:row>178</xdr:row>
                    <xdr:rowOff>390525</xdr:rowOff>
                  </from>
                  <to>
                    <xdr:col>30</xdr:col>
                    <xdr:colOff>238125</xdr:colOff>
                    <xdr:row>178</xdr:row>
                    <xdr:rowOff>600075</xdr:rowOff>
                  </to>
                </anchor>
              </controlPr>
            </control>
          </mc:Choice>
        </mc:AlternateContent>
        <mc:AlternateContent xmlns:mc="http://schemas.openxmlformats.org/markup-compatibility/2006">
          <mc:Choice Requires="x14">
            <control shapeId="1287" r:id="rId245" name="Check Box 263">
              <controlPr defaultSize="0" autoFill="0" autoLine="0" autoPict="0">
                <anchor moveWithCells="1">
                  <from>
                    <xdr:col>30</xdr:col>
                    <xdr:colOff>19050</xdr:colOff>
                    <xdr:row>178</xdr:row>
                    <xdr:rowOff>571500</xdr:rowOff>
                  </from>
                  <to>
                    <xdr:col>30</xdr:col>
                    <xdr:colOff>257175</xdr:colOff>
                    <xdr:row>178</xdr:row>
                    <xdr:rowOff>790575</xdr:rowOff>
                  </to>
                </anchor>
              </controlPr>
            </control>
          </mc:Choice>
        </mc:AlternateContent>
        <mc:AlternateContent xmlns:mc="http://schemas.openxmlformats.org/markup-compatibility/2006">
          <mc:Choice Requires="x14">
            <control shapeId="1288" r:id="rId246" name="Check Box 264">
              <controlPr defaultSize="0" autoFill="0" autoLine="0" autoPict="0">
                <anchor moveWithCells="1">
                  <from>
                    <xdr:col>0</xdr:col>
                    <xdr:colOff>247650</xdr:colOff>
                    <xdr:row>183</xdr:row>
                    <xdr:rowOff>190500</xdr:rowOff>
                  </from>
                  <to>
                    <xdr:col>4</xdr:col>
                    <xdr:colOff>0</xdr:colOff>
                    <xdr:row>184</xdr:row>
                    <xdr:rowOff>190500</xdr:rowOff>
                  </to>
                </anchor>
              </controlPr>
            </control>
          </mc:Choice>
        </mc:AlternateContent>
        <mc:AlternateContent xmlns:mc="http://schemas.openxmlformats.org/markup-compatibility/2006">
          <mc:Choice Requires="x14">
            <control shapeId="1289" r:id="rId247" name="Check Box 265">
              <controlPr defaultSize="0" autoFill="0" autoLine="0" autoPict="0">
                <anchor moveWithCells="1">
                  <from>
                    <xdr:col>29</xdr:col>
                    <xdr:colOff>114300</xdr:colOff>
                    <xdr:row>181</xdr:row>
                    <xdr:rowOff>457200</xdr:rowOff>
                  </from>
                  <to>
                    <xdr:col>30</xdr:col>
                    <xdr:colOff>190500</xdr:colOff>
                    <xdr:row>182</xdr:row>
                    <xdr:rowOff>209550</xdr:rowOff>
                  </to>
                </anchor>
              </controlPr>
            </control>
          </mc:Choice>
        </mc:AlternateContent>
        <mc:AlternateContent xmlns:mc="http://schemas.openxmlformats.org/markup-compatibility/2006">
          <mc:Choice Requires="x14">
            <control shapeId="1290" r:id="rId248" name="Check Box 266">
              <controlPr defaultSize="0" autoFill="0" autoLine="0" autoPict="0">
                <anchor moveWithCells="1">
                  <from>
                    <xdr:col>30</xdr:col>
                    <xdr:colOff>0</xdr:colOff>
                    <xdr:row>182</xdr:row>
                    <xdr:rowOff>276225</xdr:rowOff>
                  </from>
                  <to>
                    <xdr:col>30</xdr:col>
                    <xdr:colOff>238125</xdr:colOff>
                    <xdr:row>183</xdr:row>
                    <xdr:rowOff>209550</xdr:rowOff>
                  </to>
                </anchor>
              </controlPr>
            </control>
          </mc:Choice>
        </mc:AlternateContent>
        <mc:AlternateContent xmlns:mc="http://schemas.openxmlformats.org/markup-compatibility/2006">
          <mc:Choice Requires="x14">
            <control shapeId="1291" r:id="rId249" name="Check Box 267">
              <controlPr defaultSize="0" autoFill="0" autoLine="0" autoPict="0">
                <anchor moveWithCells="1">
                  <from>
                    <xdr:col>30</xdr:col>
                    <xdr:colOff>0</xdr:colOff>
                    <xdr:row>183</xdr:row>
                    <xdr:rowOff>219075</xdr:rowOff>
                  </from>
                  <to>
                    <xdr:col>30</xdr:col>
                    <xdr:colOff>219075</xdr:colOff>
                    <xdr:row>184</xdr:row>
                    <xdr:rowOff>219075</xdr:rowOff>
                  </to>
                </anchor>
              </controlPr>
            </control>
          </mc:Choice>
        </mc:AlternateContent>
        <mc:AlternateContent xmlns:mc="http://schemas.openxmlformats.org/markup-compatibility/2006">
          <mc:Choice Requires="x14">
            <control shapeId="1293" r:id="rId250" name="Check Box 269">
              <controlPr defaultSize="0" autoFill="0" autoLine="0" autoPict="0">
                <anchor moveWithCells="1">
                  <from>
                    <xdr:col>30</xdr:col>
                    <xdr:colOff>38100</xdr:colOff>
                    <xdr:row>186</xdr:row>
                    <xdr:rowOff>0</xdr:rowOff>
                  </from>
                  <to>
                    <xdr:col>30</xdr:col>
                    <xdr:colOff>247650</xdr:colOff>
                    <xdr:row>186</xdr:row>
                    <xdr:rowOff>219075</xdr:rowOff>
                  </to>
                </anchor>
              </controlPr>
            </control>
          </mc:Choice>
        </mc:AlternateContent>
        <mc:AlternateContent xmlns:mc="http://schemas.openxmlformats.org/markup-compatibility/2006">
          <mc:Choice Requires="x14">
            <control shapeId="1294" r:id="rId251" name="Check Box 270">
              <controlPr defaultSize="0" autoFill="0" autoLine="0" autoPict="0">
                <anchor moveWithCells="1">
                  <from>
                    <xdr:col>30</xdr:col>
                    <xdr:colOff>38100</xdr:colOff>
                    <xdr:row>186</xdr:row>
                    <xdr:rowOff>219075</xdr:rowOff>
                  </from>
                  <to>
                    <xdr:col>30</xdr:col>
                    <xdr:colOff>257175</xdr:colOff>
                    <xdr:row>186</xdr:row>
                    <xdr:rowOff>438150</xdr:rowOff>
                  </to>
                </anchor>
              </controlPr>
            </control>
          </mc:Choice>
        </mc:AlternateContent>
        <mc:AlternateContent xmlns:mc="http://schemas.openxmlformats.org/markup-compatibility/2006">
          <mc:Choice Requires="x14">
            <control shapeId="1295" r:id="rId252" name="Check Box 271">
              <controlPr defaultSize="0" autoFill="0" autoLine="0" autoPict="0">
                <anchor moveWithCells="1">
                  <from>
                    <xdr:col>30</xdr:col>
                    <xdr:colOff>38100</xdr:colOff>
                    <xdr:row>186</xdr:row>
                    <xdr:rowOff>409575</xdr:rowOff>
                  </from>
                  <to>
                    <xdr:col>31</xdr:col>
                    <xdr:colOff>0</xdr:colOff>
                    <xdr:row>186</xdr:row>
                    <xdr:rowOff>619125</xdr:rowOff>
                  </to>
                </anchor>
              </controlPr>
            </control>
          </mc:Choice>
        </mc:AlternateContent>
        <mc:AlternateContent xmlns:mc="http://schemas.openxmlformats.org/markup-compatibility/2006">
          <mc:Choice Requires="x14">
            <control shapeId="1296" r:id="rId253" name="Check Box 272">
              <controlPr defaultSize="0" autoFill="0" autoLine="0" autoPict="0">
                <anchor moveWithCells="1">
                  <from>
                    <xdr:col>26</xdr:col>
                    <xdr:colOff>47625</xdr:colOff>
                    <xdr:row>187</xdr:row>
                    <xdr:rowOff>9525</xdr:rowOff>
                  </from>
                  <to>
                    <xdr:col>26</xdr:col>
                    <xdr:colOff>257175</xdr:colOff>
                    <xdr:row>188</xdr:row>
                    <xdr:rowOff>0</xdr:rowOff>
                  </to>
                </anchor>
              </controlPr>
            </control>
          </mc:Choice>
        </mc:AlternateContent>
        <mc:AlternateContent xmlns:mc="http://schemas.openxmlformats.org/markup-compatibility/2006">
          <mc:Choice Requires="x14">
            <control shapeId="1298" r:id="rId254" name="Check Box 274">
              <controlPr defaultSize="0" autoFill="0" autoLine="0" autoPict="0">
                <anchor moveWithCells="1">
                  <from>
                    <xdr:col>6</xdr:col>
                    <xdr:colOff>38100</xdr:colOff>
                    <xdr:row>194</xdr:row>
                    <xdr:rowOff>104775</xdr:rowOff>
                  </from>
                  <to>
                    <xdr:col>9</xdr:col>
                    <xdr:colOff>19050</xdr:colOff>
                    <xdr:row>195</xdr:row>
                    <xdr:rowOff>123825</xdr:rowOff>
                  </to>
                </anchor>
              </controlPr>
            </control>
          </mc:Choice>
        </mc:AlternateContent>
        <mc:AlternateContent xmlns:mc="http://schemas.openxmlformats.org/markup-compatibility/2006">
          <mc:Choice Requires="x14">
            <control shapeId="1299" r:id="rId255" name="Check Box 275">
              <controlPr defaultSize="0" autoFill="0" autoLine="0" autoPict="0">
                <anchor moveWithCells="1">
                  <from>
                    <xdr:col>6</xdr:col>
                    <xdr:colOff>38100</xdr:colOff>
                    <xdr:row>198</xdr:row>
                    <xdr:rowOff>66675</xdr:rowOff>
                  </from>
                  <to>
                    <xdr:col>8</xdr:col>
                    <xdr:colOff>123825</xdr:colOff>
                    <xdr:row>199</xdr:row>
                    <xdr:rowOff>114300</xdr:rowOff>
                  </to>
                </anchor>
              </controlPr>
            </control>
          </mc:Choice>
        </mc:AlternateContent>
        <mc:AlternateContent xmlns:mc="http://schemas.openxmlformats.org/markup-compatibility/2006">
          <mc:Choice Requires="x14">
            <control shapeId="1300" r:id="rId256" name="Check Box 276">
              <controlPr defaultSize="0" autoFill="0" autoLine="0" autoPict="0">
                <anchor moveWithCells="1">
                  <from>
                    <xdr:col>5</xdr:col>
                    <xdr:colOff>38100</xdr:colOff>
                    <xdr:row>200</xdr:row>
                    <xdr:rowOff>200025</xdr:rowOff>
                  </from>
                  <to>
                    <xdr:col>8</xdr:col>
                    <xdr:colOff>66675</xdr:colOff>
                    <xdr:row>201</xdr:row>
                    <xdr:rowOff>200025</xdr:rowOff>
                  </to>
                </anchor>
              </controlPr>
            </control>
          </mc:Choice>
        </mc:AlternateContent>
        <mc:AlternateContent xmlns:mc="http://schemas.openxmlformats.org/markup-compatibility/2006">
          <mc:Choice Requires="x14">
            <control shapeId="1301" r:id="rId257" name="Check Box 277">
              <controlPr defaultSize="0" autoFill="0" autoLine="0" autoPict="0">
                <anchor moveWithCells="1">
                  <from>
                    <xdr:col>5</xdr:col>
                    <xdr:colOff>57150</xdr:colOff>
                    <xdr:row>206</xdr:row>
                    <xdr:rowOff>209550</xdr:rowOff>
                  </from>
                  <to>
                    <xdr:col>8</xdr:col>
                    <xdr:colOff>66675</xdr:colOff>
                    <xdr:row>207</xdr:row>
                    <xdr:rowOff>200025</xdr:rowOff>
                  </to>
                </anchor>
              </controlPr>
            </control>
          </mc:Choice>
        </mc:AlternateContent>
        <mc:AlternateContent xmlns:mc="http://schemas.openxmlformats.org/markup-compatibility/2006">
          <mc:Choice Requires="x14">
            <control shapeId="1302" r:id="rId258" name="Check Box 278">
              <controlPr defaultSize="0" autoFill="0" autoLine="0" autoPict="0">
                <anchor moveWithCells="1">
                  <from>
                    <xdr:col>6</xdr:col>
                    <xdr:colOff>19050</xdr:colOff>
                    <xdr:row>217</xdr:row>
                    <xdr:rowOff>190500</xdr:rowOff>
                  </from>
                  <to>
                    <xdr:col>9</xdr:col>
                    <xdr:colOff>9525</xdr:colOff>
                    <xdr:row>218</xdr:row>
                    <xdr:rowOff>171450</xdr:rowOff>
                  </to>
                </anchor>
              </controlPr>
            </control>
          </mc:Choice>
        </mc:AlternateContent>
        <mc:AlternateContent xmlns:mc="http://schemas.openxmlformats.org/markup-compatibility/2006">
          <mc:Choice Requires="x14">
            <control shapeId="1303" r:id="rId259" name="Check Box 279">
              <controlPr defaultSize="0" autoFill="0" autoLine="0" autoPict="0">
                <anchor moveWithCells="1">
                  <from>
                    <xdr:col>9</xdr:col>
                    <xdr:colOff>95250</xdr:colOff>
                    <xdr:row>230</xdr:row>
                    <xdr:rowOff>619125</xdr:rowOff>
                  </from>
                  <to>
                    <xdr:col>9</xdr:col>
                    <xdr:colOff>323850</xdr:colOff>
                    <xdr:row>231</xdr:row>
                    <xdr:rowOff>200025</xdr:rowOff>
                  </to>
                </anchor>
              </controlPr>
            </control>
          </mc:Choice>
        </mc:AlternateContent>
        <mc:AlternateContent xmlns:mc="http://schemas.openxmlformats.org/markup-compatibility/2006">
          <mc:Choice Requires="x14">
            <control shapeId="1304" r:id="rId260" name="Check Box 280">
              <controlPr defaultSize="0" autoFill="0" autoLine="0" autoPict="0">
                <anchor moveWithCells="1">
                  <from>
                    <xdr:col>11</xdr:col>
                    <xdr:colOff>514350</xdr:colOff>
                    <xdr:row>230</xdr:row>
                    <xdr:rowOff>619125</xdr:rowOff>
                  </from>
                  <to>
                    <xdr:col>13</xdr:col>
                    <xdr:colOff>9525</xdr:colOff>
                    <xdr:row>231</xdr:row>
                    <xdr:rowOff>200025</xdr:rowOff>
                  </to>
                </anchor>
              </controlPr>
            </control>
          </mc:Choice>
        </mc:AlternateContent>
        <mc:AlternateContent xmlns:mc="http://schemas.openxmlformats.org/markup-compatibility/2006">
          <mc:Choice Requires="x14">
            <control shapeId="1305" r:id="rId261" name="Check Box 281">
              <controlPr defaultSize="0" autoFill="0" autoLine="0" autoPict="0">
                <anchor moveWithCells="1">
                  <from>
                    <xdr:col>17</xdr:col>
                    <xdr:colOff>57150</xdr:colOff>
                    <xdr:row>230</xdr:row>
                    <xdr:rowOff>619125</xdr:rowOff>
                  </from>
                  <to>
                    <xdr:col>19</xdr:col>
                    <xdr:colOff>28575</xdr:colOff>
                    <xdr:row>231</xdr:row>
                    <xdr:rowOff>200025</xdr:rowOff>
                  </to>
                </anchor>
              </controlPr>
            </control>
          </mc:Choice>
        </mc:AlternateContent>
        <mc:AlternateContent xmlns:mc="http://schemas.openxmlformats.org/markup-compatibility/2006">
          <mc:Choice Requires="x14">
            <control shapeId="1306" r:id="rId262" name="Check Box 282">
              <controlPr defaultSize="0" autoFill="0" autoLine="0" autoPict="0">
                <anchor moveWithCells="1">
                  <from>
                    <xdr:col>11</xdr:col>
                    <xdr:colOff>466725</xdr:colOff>
                    <xdr:row>232</xdr:row>
                    <xdr:rowOff>628650</xdr:rowOff>
                  </from>
                  <to>
                    <xdr:col>12</xdr:col>
                    <xdr:colOff>85725</xdr:colOff>
                    <xdr:row>233</xdr:row>
                    <xdr:rowOff>209550</xdr:rowOff>
                  </to>
                </anchor>
              </controlPr>
            </control>
          </mc:Choice>
        </mc:AlternateContent>
        <mc:AlternateContent xmlns:mc="http://schemas.openxmlformats.org/markup-compatibility/2006">
          <mc:Choice Requires="x14">
            <control shapeId="1307" r:id="rId263" name="Check Box 283">
              <controlPr defaultSize="0" autoFill="0" autoLine="0" autoPict="0">
                <anchor moveWithCells="1">
                  <from>
                    <xdr:col>19</xdr:col>
                    <xdr:colOff>9525</xdr:colOff>
                    <xdr:row>232</xdr:row>
                    <xdr:rowOff>628650</xdr:rowOff>
                  </from>
                  <to>
                    <xdr:col>19</xdr:col>
                    <xdr:colOff>238125</xdr:colOff>
                    <xdr:row>233</xdr:row>
                    <xdr:rowOff>209550</xdr:rowOff>
                  </to>
                </anchor>
              </controlPr>
            </control>
          </mc:Choice>
        </mc:AlternateContent>
        <mc:AlternateContent xmlns:mc="http://schemas.openxmlformats.org/markup-compatibility/2006">
          <mc:Choice Requires="x14">
            <control shapeId="1308" r:id="rId264" name="Check Box 284">
              <controlPr defaultSize="0" autoFill="0" autoLine="0" autoPict="0">
                <anchor moveWithCells="1">
                  <from>
                    <xdr:col>28</xdr:col>
                    <xdr:colOff>171450</xdr:colOff>
                    <xdr:row>236</xdr:row>
                    <xdr:rowOff>228600</xdr:rowOff>
                  </from>
                  <to>
                    <xdr:col>28</xdr:col>
                    <xdr:colOff>381000</xdr:colOff>
                    <xdr:row>237</xdr:row>
                    <xdr:rowOff>200025</xdr:rowOff>
                  </to>
                </anchor>
              </controlPr>
            </control>
          </mc:Choice>
        </mc:AlternateContent>
        <mc:AlternateContent xmlns:mc="http://schemas.openxmlformats.org/markup-compatibility/2006">
          <mc:Choice Requires="x14">
            <control shapeId="1309" r:id="rId265" name="Check Box 285">
              <controlPr defaultSize="0" autoFill="0" autoLine="0" autoPict="0">
                <anchor moveWithCells="1">
                  <from>
                    <xdr:col>30</xdr:col>
                    <xdr:colOff>28575</xdr:colOff>
                    <xdr:row>236</xdr:row>
                    <xdr:rowOff>228600</xdr:rowOff>
                  </from>
                  <to>
                    <xdr:col>30</xdr:col>
                    <xdr:colOff>247650</xdr:colOff>
                    <xdr:row>237</xdr:row>
                    <xdr:rowOff>200025</xdr:rowOff>
                  </to>
                </anchor>
              </controlPr>
            </control>
          </mc:Choice>
        </mc:AlternateContent>
        <mc:AlternateContent xmlns:mc="http://schemas.openxmlformats.org/markup-compatibility/2006">
          <mc:Choice Requires="x14">
            <control shapeId="1310" r:id="rId266" name="Check Box 286">
              <controlPr defaultSize="0" autoFill="0" autoLine="0" autoPict="0">
                <anchor moveWithCells="1">
                  <from>
                    <xdr:col>9</xdr:col>
                    <xdr:colOff>66675</xdr:colOff>
                    <xdr:row>242</xdr:row>
                    <xdr:rowOff>0</xdr:rowOff>
                  </from>
                  <to>
                    <xdr:col>9</xdr:col>
                    <xdr:colOff>285750</xdr:colOff>
                    <xdr:row>242</xdr:row>
                    <xdr:rowOff>209550</xdr:rowOff>
                  </to>
                </anchor>
              </controlPr>
            </control>
          </mc:Choice>
        </mc:AlternateContent>
        <mc:AlternateContent xmlns:mc="http://schemas.openxmlformats.org/markup-compatibility/2006">
          <mc:Choice Requires="x14">
            <control shapeId="1311" r:id="rId267" name="Check Box 287">
              <controlPr defaultSize="0" autoFill="0" autoLine="0" autoPict="0">
                <anchor moveWithCells="1">
                  <from>
                    <xdr:col>11</xdr:col>
                    <xdr:colOff>342900</xdr:colOff>
                    <xdr:row>241</xdr:row>
                    <xdr:rowOff>304800</xdr:rowOff>
                  </from>
                  <to>
                    <xdr:col>11</xdr:col>
                    <xdr:colOff>552450</xdr:colOff>
                    <xdr:row>242</xdr:row>
                    <xdr:rowOff>219075</xdr:rowOff>
                  </to>
                </anchor>
              </controlPr>
            </control>
          </mc:Choice>
        </mc:AlternateContent>
        <mc:AlternateContent xmlns:mc="http://schemas.openxmlformats.org/markup-compatibility/2006">
          <mc:Choice Requires="x14">
            <control shapeId="1312" r:id="rId268" name="Check Box 288">
              <controlPr defaultSize="0" autoFill="0" autoLine="0" autoPict="0">
                <anchor moveWithCells="1">
                  <from>
                    <xdr:col>16</xdr:col>
                    <xdr:colOff>28575</xdr:colOff>
                    <xdr:row>192</xdr:row>
                    <xdr:rowOff>371475</xdr:rowOff>
                  </from>
                  <to>
                    <xdr:col>17</xdr:col>
                    <xdr:colOff>104775</xdr:colOff>
                    <xdr:row>194</xdr:row>
                    <xdr:rowOff>0</xdr:rowOff>
                  </to>
                </anchor>
              </controlPr>
            </control>
          </mc:Choice>
        </mc:AlternateContent>
        <mc:AlternateContent xmlns:mc="http://schemas.openxmlformats.org/markup-compatibility/2006">
          <mc:Choice Requires="x14">
            <control shapeId="1313" r:id="rId269" name="Check Box 289">
              <controlPr defaultSize="0" autoFill="0" autoLine="0" autoPict="0">
                <anchor moveWithCells="1">
                  <from>
                    <xdr:col>16</xdr:col>
                    <xdr:colOff>28575</xdr:colOff>
                    <xdr:row>193</xdr:row>
                    <xdr:rowOff>180975</xdr:rowOff>
                  </from>
                  <to>
                    <xdr:col>18</xdr:col>
                    <xdr:colOff>28575</xdr:colOff>
                    <xdr:row>195</xdr:row>
                    <xdr:rowOff>0</xdr:rowOff>
                  </to>
                </anchor>
              </controlPr>
            </control>
          </mc:Choice>
        </mc:AlternateContent>
        <mc:AlternateContent xmlns:mc="http://schemas.openxmlformats.org/markup-compatibility/2006">
          <mc:Choice Requires="x14">
            <control shapeId="1314" r:id="rId270" name="Check Box 290">
              <controlPr defaultSize="0" autoFill="0" autoLine="0" autoPict="0">
                <anchor moveWithCells="1">
                  <from>
                    <xdr:col>16</xdr:col>
                    <xdr:colOff>28575</xdr:colOff>
                    <xdr:row>194</xdr:row>
                    <xdr:rowOff>190500</xdr:rowOff>
                  </from>
                  <to>
                    <xdr:col>18</xdr:col>
                    <xdr:colOff>0</xdr:colOff>
                    <xdr:row>195</xdr:row>
                    <xdr:rowOff>200025</xdr:rowOff>
                  </to>
                </anchor>
              </controlPr>
            </control>
          </mc:Choice>
        </mc:AlternateContent>
        <mc:AlternateContent xmlns:mc="http://schemas.openxmlformats.org/markup-compatibility/2006">
          <mc:Choice Requires="x14">
            <control shapeId="1315" r:id="rId271" name="Check Box 291">
              <controlPr defaultSize="0" autoFill="0" autoLine="0" autoPict="0">
                <anchor moveWithCells="1">
                  <from>
                    <xdr:col>16</xdr:col>
                    <xdr:colOff>28575</xdr:colOff>
                    <xdr:row>196</xdr:row>
                    <xdr:rowOff>0</xdr:rowOff>
                  </from>
                  <to>
                    <xdr:col>17</xdr:col>
                    <xdr:colOff>104775</xdr:colOff>
                    <xdr:row>196</xdr:row>
                    <xdr:rowOff>209550</xdr:rowOff>
                  </to>
                </anchor>
              </controlPr>
            </control>
          </mc:Choice>
        </mc:AlternateContent>
        <mc:AlternateContent xmlns:mc="http://schemas.openxmlformats.org/markup-compatibility/2006">
          <mc:Choice Requires="x14">
            <control shapeId="1316" r:id="rId272" name="Check Box 292">
              <controlPr defaultSize="0" autoFill="0" autoLine="0" autoPict="0">
                <anchor moveWithCells="1">
                  <from>
                    <xdr:col>16</xdr:col>
                    <xdr:colOff>28575</xdr:colOff>
                    <xdr:row>196</xdr:row>
                    <xdr:rowOff>200025</xdr:rowOff>
                  </from>
                  <to>
                    <xdr:col>18</xdr:col>
                    <xdr:colOff>9525</xdr:colOff>
                    <xdr:row>197</xdr:row>
                    <xdr:rowOff>190500</xdr:rowOff>
                  </to>
                </anchor>
              </controlPr>
            </control>
          </mc:Choice>
        </mc:AlternateContent>
        <mc:AlternateContent xmlns:mc="http://schemas.openxmlformats.org/markup-compatibility/2006">
          <mc:Choice Requires="x14">
            <control shapeId="1317" r:id="rId273" name="Check Box 293">
              <controlPr defaultSize="0" autoFill="0" autoLine="0" autoPict="0">
                <anchor moveWithCells="1">
                  <from>
                    <xdr:col>16</xdr:col>
                    <xdr:colOff>19050</xdr:colOff>
                    <xdr:row>197</xdr:row>
                    <xdr:rowOff>180975</xdr:rowOff>
                  </from>
                  <to>
                    <xdr:col>17</xdr:col>
                    <xdr:colOff>114300</xdr:colOff>
                    <xdr:row>199</xdr:row>
                    <xdr:rowOff>0</xdr:rowOff>
                  </to>
                </anchor>
              </controlPr>
            </control>
          </mc:Choice>
        </mc:AlternateContent>
        <mc:AlternateContent xmlns:mc="http://schemas.openxmlformats.org/markup-compatibility/2006">
          <mc:Choice Requires="x14">
            <control shapeId="1318" r:id="rId274" name="Check Box 294">
              <controlPr defaultSize="0" autoFill="0" autoLine="0" autoPict="0">
                <anchor moveWithCells="1">
                  <from>
                    <xdr:col>16</xdr:col>
                    <xdr:colOff>19050</xdr:colOff>
                    <xdr:row>198</xdr:row>
                    <xdr:rowOff>161925</xdr:rowOff>
                  </from>
                  <to>
                    <xdr:col>18</xdr:col>
                    <xdr:colOff>19050</xdr:colOff>
                    <xdr:row>200</xdr:row>
                    <xdr:rowOff>0</xdr:rowOff>
                  </to>
                </anchor>
              </controlPr>
            </control>
          </mc:Choice>
        </mc:AlternateContent>
        <mc:AlternateContent xmlns:mc="http://schemas.openxmlformats.org/markup-compatibility/2006">
          <mc:Choice Requires="x14">
            <control shapeId="1319" r:id="rId275" name="Check Box 295">
              <controlPr defaultSize="0" autoFill="0" autoLine="0" autoPict="0">
                <anchor moveWithCells="1">
                  <from>
                    <xdr:col>16</xdr:col>
                    <xdr:colOff>28575</xdr:colOff>
                    <xdr:row>199</xdr:row>
                    <xdr:rowOff>190500</xdr:rowOff>
                  </from>
                  <to>
                    <xdr:col>18</xdr:col>
                    <xdr:colOff>9525</xdr:colOff>
                    <xdr:row>201</xdr:row>
                    <xdr:rowOff>0</xdr:rowOff>
                  </to>
                </anchor>
              </controlPr>
            </control>
          </mc:Choice>
        </mc:AlternateContent>
        <mc:AlternateContent xmlns:mc="http://schemas.openxmlformats.org/markup-compatibility/2006">
          <mc:Choice Requires="x14">
            <control shapeId="1320" r:id="rId276" name="Check Box 296">
              <controlPr defaultSize="0" autoFill="0" autoLine="0" autoPict="0">
                <anchor moveWithCells="1">
                  <from>
                    <xdr:col>16</xdr:col>
                    <xdr:colOff>28575</xdr:colOff>
                    <xdr:row>201</xdr:row>
                    <xdr:rowOff>9525</xdr:rowOff>
                  </from>
                  <to>
                    <xdr:col>17</xdr:col>
                    <xdr:colOff>114300</xdr:colOff>
                    <xdr:row>201</xdr:row>
                    <xdr:rowOff>228600</xdr:rowOff>
                  </to>
                </anchor>
              </controlPr>
            </control>
          </mc:Choice>
        </mc:AlternateContent>
        <mc:AlternateContent xmlns:mc="http://schemas.openxmlformats.org/markup-compatibility/2006">
          <mc:Choice Requires="x14">
            <control shapeId="1321" r:id="rId277" name="Check Box 297">
              <controlPr defaultSize="0" autoFill="0" autoLine="0" autoPict="0">
                <anchor moveWithCells="1">
                  <from>
                    <xdr:col>16</xdr:col>
                    <xdr:colOff>19050</xdr:colOff>
                    <xdr:row>202</xdr:row>
                    <xdr:rowOff>0</xdr:rowOff>
                  </from>
                  <to>
                    <xdr:col>18</xdr:col>
                    <xdr:colOff>9525</xdr:colOff>
                    <xdr:row>202</xdr:row>
                    <xdr:rowOff>209550</xdr:rowOff>
                  </to>
                </anchor>
              </controlPr>
            </control>
          </mc:Choice>
        </mc:AlternateContent>
        <mc:AlternateContent xmlns:mc="http://schemas.openxmlformats.org/markup-compatibility/2006">
          <mc:Choice Requires="x14">
            <control shapeId="1322" r:id="rId278" name="Check Box 298">
              <controlPr defaultSize="0" autoFill="0" autoLine="0" autoPict="0">
                <anchor moveWithCells="1">
                  <from>
                    <xdr:col>16</xdr:col>
                    <xdr:colOff>28575</xdr:colOff>
                    <xdr:row>202</xdr:row>
                    <xdr:rowOff>219075</xdr:rowOff>
                  </from>
                  <to>
                    <xdr:col>17</xdr:col>
                    <xdr:colOff>114300</xdr:colOff>
                    <xdr:row>203</xdr:row>
                    <xdr:rowOff>209550</xdr:rowOff>
                  </to>
                </anchor>
              </controlPr>
            </control>
          </mc:Choice>
        </mc:AlternateContent>
        <mc:AlternateContent xmlns:mc="http://schemas.openxmlformats.org/markup-compatibility/2006">
          <mc:Choice Requires="x14">
            <control shapeId="1323" r:id="rId279" name="Check Box 299">
              <controlPr defaultSize="0" autoFill="0" autoLine="0" autoPict="0">
                <anchor moveWithCells="1">
                  <from>
                    <xdr:col>16</xdr:col>
                    <xdr:colOff>28575</xdr:colOff>
                    <xdr:row>203</xdr:row>
                    <xdr:rowOff>219075</xdr:rowOff>
                  </from>
                  <to>
                    <xdr:col>17</xdr:col>
                    <xdr:colOff>104775</xdr:colOff>
                    <xdr:row>204</xdr:row>
                    <xdr:rowOff>200025</xdr:rowOff>
                  </to>
                </anchor>
              </controlPr>
            </control>
          </mc:Choice>
        </mc:AlternateContent>
        <mc:AlternateContent xmlns:mc="http://schemas.openxmlformats.org/markup-compatibility/2006">
          <mc:Choice Requires="x14">
            <control shapeId="1324" r:id="rId280" name="Check Box 300">
              <controlPr defaultSize="0" autoFill="0" autoLine="0" autoPict="0">
                <anchor moveWithCells="1">
                  <from>
                    <xdr:col>16</xdr:col>
                    <xdr:colOff>28575</xdr:colOff>
                    <xdr:row>204</xdr:row>
                    <xdr:rowOff>219075</xdr:rowOff>
                  </from>
                  <to>
                    <xdr:col>18</xdr:col>
                    <xdr:colOff>19050</xdr:colOff>
                    <xdr:row>205</xdr:row>
                    <xdr:rowOff>219075</xdr:rowOff>
                  </to>
                </anchor>
              </controlPr>
            </control>
          </mc:Choice>
        </mc:AlternateContent>
        <mc:AlternateContent xmlns:mc="http://schemas.openxmlformats.org/markup-compatibility/2006">
          <mc:Choice Requires="x14">
            <control shapeId="1325" r:id="rId281" name="Check Box 301">
              <controlPr defaultSize="0" autoFill="0" autoLine="0" autoPict="0">
                <anchor moveWithCells="1">
                  <from>
                    <xdr:col>16</xdr:col>
                    <xdr:colOff>19050</xdr:colOff>
                    <xdr:row>206</xdr:row>
                    <xdr:rowOff>9525</xdr:rowOff>
                  </from>
                  <to>
                    <xdr:col>17</xdr:col>
                    <xdr:colOff>95250</xdr:colOff>
                    <xdr:row>206</xdr:row>
                    <xdr:rowOff>219075</xdr:rowOff>
                  </to>
                </anchor>
              </controlPr>
            </control>
          </mc:Choice>
        </mc:AlternateContent>
        <mc:AlternateContent xmlns:mc="http://schemas.openxmlformats.org/markup-compatibility/2006">
          <mc:Choice Requires="x14">
            <control shapeId="1326" r:id="rId282" name="Check Box 302">
              <controlPr defaultSize="0" autoFill="0" autoLine="0" autoPict="0">
                <anchor moveWithCells="1">
                  <from>
                    <xdr:col>16</xdr:col>
                    <xdr:colOff>19050</xdr:colOff>
                    <xdr:row>207</xdr:row>
                    <xdr:rowOff>0</xdr:rowOff>
                  </from>
                  <to>
                    <xdr:col>17</xdr:col>
                    <xdr:colOff>104775</xdr:colOff>
                    <xdr:row>207</xdr:row>
                    <xdr:rowOff>209550</xdr:rowOff>
                  </to>
                </anchor>
              </controlPr>
            </control>
          </mc:Choice>
        </mc:AlternateContent>
        <mc:AlternateContent xmlns:mc="http://schemas.openxmlformats.org/markup-compatibility/2006">
          <mc:Choice Requires="x14">
            <control shapeId="1327" r:id="rId283" name="Check Box 303">
              <controlPr defaultSize="0" autoFill="0" autoLine="0" autoPict="0">
                <anchor moveWithCells="1">
                  <from>
                    <xdr:col>16</xdr:col>
                    <xdr:colOff>28575</xdr:colOff>
                    <xdr:row>207</xdr:row>
                    <xdr:rowOff>381000</xdr:rowOff>
                  </from>
                  <to>
                    <xdr:col>18</xdr:col>
                    <xdr:colOff>9525</xdr:colOff>
                    <xdr:row>208</xdr:row>
                    <xdr:rowOff>219075</xdr:rowOff>
                  </to>
                </anchor>
              </controlPr>
            </control>
          </mc:Choice>
        </mc:AlternateContent>
        <mc:AlternateContent xmlns:mc="http://schemas.openxmlformats.org/markup-compatibility/2006">
          <mc:Choice Requires="x14">
            <control shapeId="1328" r:id="rId284" name="Check Box 304">
              <controlPr defaultSize="0" autoFill="0" autoLine="0" autoPict="0">
                <anchor moveWithCells="1">
                  <from>
                    <xdr:col>16</xdr:col>
                    <xdr:colOff>28575</xdr:colOff>
                    <xdr:row>208</xdr:row>
                    <xdr:rowOff>219075</xdr:rowOff>
                  </from>
                  <to>
                    <xdr:col>18</xdr:col>
                    <xdr:colOff>9525</xdr:colOff>
                    <xdr:row>209</xdr:row>
                    <xdr:rowOff>200025</xdr:rowOff>
                  </to>
                </anchor>
              </controlPr>
            </control>
          </mc:Choice>
        </mc:AlternateContent>
        <mc:AlternateContent xmlns:mc="http://schemas.openxmlformats.org/markup-compatibility/2006">
          <mc:Choice Requires="x14">
            <control shapeId="1329" r:id="rId285" name="Check Box 305">
              <controlPr defaultSize="0" autoFill="0" autoLine="0" autoPict="0">
                <anchor moveWithCells="1">
                  <from>
                    <xdr:col>16</xdr:col>
                    <xdr:colOff>28575</xdr:colOff>
                    <xdr:row>210</xdr:row>
                    <xdr:rowOff>9525</xdr:rowOff>
                  </from>
                  <to>
                    <xdr:col>18</xdr:col>
                    <xdr:colOff>0</xdr:colOff>
                    <xdr:row>210</xdr:row>
                    <xdr:rowOff>219075</xdr:rowOff>
                  </to>
                </anchor>
              </controlPr>
            </control>
          </mc:Choice>
        </mc:AlternateContent>
        <mc:AlternateContent xmlns:mc="http://schemas.openxmlformats.org/markup-compatibility/2006">
          <mc:Choice Requires="x14">
            <control shapeId="1330" r:id="rId286" name="Check Box 306">
              <controlPr defaultSize="0" autoFill="0" autoLine="0" autoPict="0">
                <anchor moveWithCells="1">
                  <from>
                    <xdr:col>16</xdr:col>
                    <xdr:colOff>38100</xdr:colOff>
                    <xdr:row>210</xdr:row>
                    <xdr:rowOff>228600</xdr:rowOff>
                  </from>
                  <to>
                    <xdr:col>18</xdr:col>
                    <xdr:colOff>38100</xdr:colOff>
                    <xdr:row>211</xdr:row>
                    <xdr:rowOff>209550</xdr:rowOff>
                  </to>
                </anchor>
              </controlPr>
            </control>
          </mc:Choice>
        </mc:AlternateContent>
        <mc:AlternateContent xmlns:mc="http://schemas.openxmlformats.org/markup-compatibility/2006">
          <mc:Choice Requires="x14">
            <control shapeId="1331" r:id="rId287" name="Check Box 307">
              <controlPr defaultSize="0" autoFill="0" autoLine="0" autoPict="0">
                <anchor moveWithCells="1">
                  <from>
                    <xdr:col>16</xdr:col>
                    <xdr:colOff>38100</xdr:colOff>
                    <xdr:row>211</xdr:row>
                    <xdr:rowOff>228600</xdr:rowOff>
                  </from>
                  <to>
                    <xdr:col>18</xdr:col>
                    <xdr:colOff>9525</xdr:colOff>
                    <xdr:row>212</xdr:row>
                    <xdr:rowOff>200025</xdr:rowOff>
                  </to>
                </anchor>
              </controlPr>
            </control>
          </mc:Choice>
        </mc:AlternateContent>
        <mc:AlternateContent xmlns:mc="http://schemas.openxmlformats.org/markup-compatibility/2006">
          <mc:Choice Requires="x14">
            <control shapeId="1332" r:id="rId288" name="Check Box 308">
              <controlPr defaultSize="0" autoFill="0" autoLine="0" autoPict="0">
                <anchor moveWithCells="1">
                  <from>
                    <xdr:col>16</xdr:col>
                    <xdr:colOff>47625</xdr:colOff>
                    <xdr:row>212</xdr:row>
                    <xdr:rowOff>400050</xdr:rowOff>
                  </from>
                  <to>
                    <xdr:col>18</xdr:col>
                    <xdr:colOff>57150</xdr:colOff>
                    <xdr:row>213</xdr:row>
                    <xdr:rowOff>209550</xdr:rowOff>
                  </to>
                </anchor>
              </controlPr>
            </control>
          </mc:Choice>
        </mc:AlternateContent>
        <mc:AlternateContent xmlns:mc="http://schemas.openxmlformats.org/markup-compatibility/2006">
          <mc:Choice Requires="x14">
            <control shapeId="1333" r:id="rId289" name="Check Box 309">
              <controlPr defaultSize="0" autoFill="0" autoLine="0" autoPict="0">
                <anchor moveWithCells="1">
                  <from>
                    <xdr:col>16</xdr:col>
                    <xdr:colOff>57150</xdr:colOff>
                    <xdr:row>214</xdr:row>
                    <xdr:rowOff>9525</xdr:rowOff>
                  </from>
                  <to>
                    <xdr:col>18</xdr:col>
                    <xdr:colOff>38100</xdr:colOff>
                    <xdr:row>214</xdr:row>
                    <xdr:rowOff>219075</xdr:rowOff>
                  </to>
                </anchor>
              </controlPr>
            </control>
          </mc:Choice>
        </mc:AlternateContent>
        <mc:AlternateContent xmlns:mc="http://schemas.openxmlformats.org/markup-compatibility/2006">
          <mc:Choice Requires="x14">
            <control shapeId="1334" r:id="rId290" name="Check Box 310">
              <controlPr defaultSize="0" autoFill="0" autoLine="0" autoPict="0">
                <anchor moveWithCells="1">
                  <from>
                    <xdr:col>16</xdr:col>
                    <xdr:colOff>38100</xdr:colOff>
                    <xdr:row>215</xdr:row>
                    <xdr:rowOff>19050</xdr:rowOff>
                  </from>
                  <to>
                    <xdr:col>18</xdr:col>
                    <xdr:colOff>38100</xdr:colOff>
                    <xdr:row>215</xdr:row>
                    <xdr:rowOff>228600</xdr:rowOff>
                  </to>
                </anchor>
              </controlPr>
            </control>
          </mc:Choice>
        </mc:AlternateContent>
        <mc:AlternateContent xmlns:mc="http://schemas.openxmlformats.org/markup-compatibility/2006">
          <mc:Choice Requires="x14">
            <control shapeId="1335" r:id="rId291" name="Check Box 311">
              <controlPr defaultSize="0" autoFill="0" autoLine="0" autoPict="0">
                <anchor moveWithCells="1">
                  <from>
                    <xdr:col>16</xdr:col>
                    <xdr:colOff>38100</xdr:colOff>
                    <xdr:row>215</xdr:row>
                    <xdr:rowOff>238125</xdr:rowOff>
                  </from>
                  <to>
                    <xdr:col>18</xdr:col>
                    <xdr:colOff>38100</xdr:colOff>
                    <xdr:row>216</xdr:row>
                    <xdr:rowOff>209550</xdr:rowOff>
                  </to>
                </anchor>
              </controlPr>
            </control>
          </mc:Choice>
        </mc:AlternateContent>
        <mc:AlternateContent xmlns:mc="http://schemas.openxmlformats.org/markup-compatibility/2006">
          <mc:Choice Requires="x14">
            <control shapeId="1336" r:id="rId292" name="Check Box 312">
              <controlPr defaultSize="0" autoFill="0" autoLine="0" autoPict="0">
                <anchor moveWithCells="1">
                  <from>
                    <xdr:col>16</xdr:col>
                    <xdr:colOff>38100</xdr:colOff>
                    <xdr:row>217</xdr:row>
                    <xdr:rowOff>0</xdr:rowOff>
                  </from>
                  <to>
                    <xdr:col>18</xdr:col>
                    <xdr:colOff>47625</xdr:colOff>
                    <xdr:row>217</xdr:row>
                    <xdr:rowOff>209550</xdr:rowOff>
                  </to>
                </anchor>
              </controlPr>
            </control>
          </mc:Choice>
        </mc:AlternateContent>
        <mc:AlternateContent xmlns:mc="http://schemas.openxmlformats.org/markup-compatibility/2006">
          <mc:Choice Requires="x14">
            <control shapeId="1337" r:id="rId293" name="Check Box 313">
              <controlPr defaultSize="0" autoFill="0" autoLine="0" autoPict="0">
                <anchor moveWithCells="1">
                  <from>
                    <xdr:col>16</xdr:col>
                    <xdr:colOff>38100</xdr:colOff>
                    <xdr:row>217</xdr:row>
                    <xdr:rowOff>219075</xdr:rowOff>
                  </from>
                  <to>
                    <xdr:col>18</xdr:col>
                    <xdr:colOff>9525</xdr:colOff>
                    <xdr:row>218</xdr:row>
                    <xdr:rowOff>200025</xdr:rowOff>
                  </to>
                </anchor>
              </controlPr>
            </control>
          </mc:Choice>
        </mc:AlternateContent>
        <mc:AlternateContent xmlns:mc="http://schemas.openxmlformats.org/markup-compatibility/2006">
          <mc:Choice Requires="x14">
            <control shapeId="1338" r:id="rId294" name="Check Box 314">
              <controlPr defaultSize="0" autoFill="0" autoLine="0" autoPict="0">
                <anchor moveWithCells="1">
                  <from>
                    <xdr:col>16</xdr:col>
                    <xdr:colOff>38100</xdr:colOff>
                    <xdr:row>218</xdr:row>
                    <xdr:rowOff>219075</xdr:rowOff>
                  </from>
                  <to>
                    <xdr:col>18</xdr:col>
                    <xdr:colOff>19050</xdr:colOff>
                    <xdr:row>219</xdr:row>
                    <xdr:rowOff>200025</xdr:rowOff>
                  </to>
                </anchor>
              </controlPr>
            </control>
          </mc:Choice>
        </mc:AlternateContent>
        <mc:AlternateContent xmlns:mc="http://schemas.openxmlformats.org/markup-compatibility/2006">
          <mc:Choice Requires="x14">
            <control shapeId="1339" r:id="rId295" name="Check Box 315">
              <controlPr defaultSize="0" autoFill="0" autoLine="0" autoPict="0">
                <anchor moveWithCells="1">
                  <from>
                    <xdr:col>30</xdr:col>
                    <xdr:colOff>0</xdr:colOff>
                    <xdr:row>185</xdr:row>
                    <xdr:rowOff>0</xdr:rowOff>
                  </from>
                  <to>
                    <xdr:col>30</xdr:col>
                    <xdr:colOff>209550</xdr:colOff>
                    <xdr:row>185</xdr:row>
                    <xdr:rowOff>209550</xdr:rowOff>
                  </to>
                </anchor>
              </controlPr>
            </control>
          </mc:Choice>
        </mc:AlternateContent>
        <mc:AlternateContent xmlns:mc="http://schemas.openxmlformats.org/markup-compatibility/2006">
          <mc:Choice Requires="x14">
            <control shapeId="1401" r:id="rId296" name="Check Box 377">
              <controlPr defaultSize="0" autoFill="0" autoLine="0" autoPict="0">
                <anchor moveWithCells="1">
                  <from>
                    <xdr:col>14</xdr:col>
                    <xdr:colOff>19050</xdr:colOff>
                    <xdr:row>38</xdr:row>
                    <xdr:rowOff>104775</xdr:rowOff>
                  </from>
                  <to>
                    <xdr:col>17</xdr:col>
                    <xdr:colOff>0</xdr:colOff>
                    <xdr:row>39</xdr:row>
                    <xdr:rowOff>104775</xdr:rowOff>
                  </to>
                </anchor>
              </controlPr>
            </control>
          </mc:Choice>
        </mc:AlternateContent>
        <mc:AlternateContent xmlns:mc="http://schemas.openxmlformats.org/markup-compatibility/2006">
          <mc:Choice Requires="x14">
            <control shapeId="1402" r:id="rId297" name="Check Box 378">
              <controlPr defaultSize="0" autoFill="0" autoLine="0" autoPict="0">
                <anchor moveWithCells="1">
                  <from>
                    <xdr:col>14</xdr:col>
                    <xdr:colOff>19050</xdr:colOff>
                    <xdr:row>42</xdr:row>
                    <xdr:rowOff>0</xdr:rowOff>
                  </from>
                  <to>
                    <xdr:col>17</xdr:col>
                    <xdr:colOff>0</xdr:colOff>
                    <xdr:row>42</xdr:row>
                    <xdr:rowOff>209550</xdr:rowOff>
                  </to>
                </anchor>
              </controlPr>
            </control>
          </mc:Choice>
        </mc:AlternateContent>
        <mc:AlternateContent xmlns:mc="http://schemas.openxmlformats.org/markup-compatibility/2006">
          <mc:Choice Requires="x14">
            <control shapeId="1403" r:id="rId298" name="Check Box 379">
              <controlPr defaultSize="0" autoFill="0" autoLine="0" autoPict="0">
                <anchor moveWithCells="1">
                  <from>
                    <xdr:col>14</xdr:col>
                    <xdr:colOff>0</xdr:colOff>
                    <xdr:row>44</xdr:row>
                    <xdr:rowOff>0</xdr:rowOff>
                  </from>
                  <to>
                    <xdr:col>16</xdr:col>
                    <xdr:colOff>104775</xdr:colOff>
                    <xdr:row>44</xdr:row>
                    <xdr:rowOff>209550</xdr:rowOff>
                  </to>
                </anchor>
              </controlPr>
            </control>
          </mc:Choice>
        </mc:AlternateContent>
        <mc:AlternateContent xmlns:mc="http://schemas.openxmlformats.org/markup-compatibility/2006">
          <mc:Choice Requires="x14">
            <control shapeId="1404" r:id="rId299" name="Check Box 380">
              <controlPr defaultSize="0" autoFill="0" autoLine="0" autoPict="0">
                <anchor moveWithCells="1">
                  <from>
                    <xdr:col>14</xdr:col>
                    <xdr:colOff>9525</xdr:colOff>
                    <xdr:row>44</xdr:row>
                    <xdr:rowOff>1076325</xdr:rowOff>
                  </from>
                  <to>
                    <xdr:col>16</xdr:col>
                    <xdr:colOff>114300</xdr:colOff>
                    <xdr:row>45</xdr:row>
                    <xdr:rowOff>200025</xdr:rowOff>
                  </to>
                </anchor>
              </controlPr>
            </control>
          </mc:Choice>
        </mc:AlternateContent>
        <mc:AlternateContent xmlns:mc="http://schemas.openxmlformats.org/markup-compatibility/2006">
          <mc:Choice Requires="x14">
            <control shapeId="1405" r:id="rId300" name="Check Box 381">
              <controlPr defaultSize="0" autoFill="0" autoLine="0" autoPict="0">
                <anchor moveWithCells="1">
                  <from>
                    <xdr:col>9</xdr:col>
                    <xdr:colOff>285750</xdr:colOff>
                    <xdr:row>46</xdr:row>
                    <xdr:rowOff>457200</xdr:rowOff>
                  </from>
                  <to>
                    <xdr:col>10</xdr:col>
                    <xdr:colOff>123825</xdr:colOff>
                    <xdr:row>46</xdr:row>
                    <xdr:rowOff>685800</xdr:rowOff>
                  </to>
                </anchor>
              </controlPr>
            </control>
          </mc:Choice>
        </mc:AlternateContent>
        <mc:AlternateContent xmlns:mc="http://schemas.openxmlformats.org/markup-compatibility/2006">
          <mc:Choice Requires="x14">
            <control shapeId="1406" r:id="rId301" name="Check Box 382">
              <controlPr defaultSize="0" autoFill="0" autoLine="0" autoPict="0">
                <anchor moveWithCells="1">
                  <from>
                    <xdr:col>14</xdr:col>
                    <xdr:colOff>9525</xdr:colOff>
                    <xdr:row>46</xdr:row>
                    <xdr:rowOff>0</xdr:rowOff>
                  </from>
                  <to>
                    <xdr:col>16</xdr:col>
                    <xdr:colOff>114300</xdr:colOff>
                    <xdr:row>46</xdr:row>
                    <xdr:rowOff>209550</xdr:rowOff>
                  </to>
                </anchor>
              </controlPr>
            </control>
          </mc:Choice>
        </mc:AlternateContent>
        <mc:AlternateContent xmlns:mc="http://schemas.openxmlformats.org/markup-compatibility/2006">
          <mc:Choice Requires="x14">
            <control shapeId="1407" r:id="rId302" name="Check Box 383">
              <controlPr defaultSize="0" autoFill="0" autoLine="0" autoPict="0">
                <anchor moveWithCells="1">
                  <from>
                    <xdr:col>14</xdr:col>
                    <xdr:colOff>9525</xdr:colOff>
                    <xdr:row>47</xdr:row>
                    <xdr:rowOff>0</xdr:rowOff>
                  </from>
                  <to>
                    <xdr:col>16</xdr:col>
                    <xdr:colOff>114300</xdr:colOff>
                    <xdr:row>47</xdr:row>
                    <xdr:rowOff>209550</xdr:rowOff>
                  </to>
                </anchor>
              </controlPr>
            </control>
          </mc:Choice>
        </mc:AlternateContent>
        <mc:AlternateContent xmlns:mc="http://schemas.openxmlformats.org/markup-compatibility/2006">
          <mc:Choice Requires="x14">
            <control shapeId="1408" r:id="rId303" name="Check Box 384">
              <controlPr defaultSize="0" autoFill="0" autoLine="0" autoPict="0">
                <anchor moveWithCells="1">
                  <from>
                    <xdr:col>14</xdr:col>
                    <xdr:colOff>9525</xdr:colOff>
                    <xdr:row>50</xdr:row>
                    <xdr:rowOff>0</xdr:rowOff>
                  </from>
                  <to>
                    <xdr:col>16</xdr:col>
                    <xdr:colOff>114300</xdr:colOff>
                    <xdr:row>51</xdr:row>
                    <xdr:rowOff>95250</xdr:rowOff>
                  </to>
                </anchor>
              </controlPr>
            </control>
          </mc:Choice>
        </mc:AlternateContent>
        <mc:AlternateContent xmlns:mc="http://schemas.openxmlformats.org/markup-compatibility/2006">
          <mc:Choice Requires="x14">
            <control shapeId="1409" r:id="rId304" name="Check Box 385">
              <controlPr defaultSize="0" autoFill="0" autoLine="0" autoPict="0">
                <anchor moveWithCells="1">
                  <from>
                    <xdr:col>14</xdr:col>
                    <xdr:colOff>9525</xdr:colOff>
                    <xdr:row>54</xdr:row>
                    <xdr:rowOff>0</xdr:rowOff>
                  </from>
                  <to>
                    <xdr:col>16</xdr:col>
                    <xdr:colOff>114300</xdr:colOff>
                    <xdr:row>55</xdr:row>
                    <xdr:rowOff>57150</xdr:rowOff>
                  </to>
                </anchor>
              </controlPr>
            </control>
          </mc:Choice>
        </mc:AlternateContent>
        <mc:AlternateContent xmlns:mc="http://schemas.openxmlformats.org/markup-compatibility/2006">
          <mc:Choice Requires="x14">
            <control shapeId="1410" r:id="rId305" name="Check Box 386">
              <controlPr defaultSize="0" autoFill="0" autoLine="0" autoPict="0">
                <anchor moveWithCells="1">
                  <from>
                    <xdr:col>14</xdr:col>
                    <xdr:colOff>9525</xdr:colOff>
                    <xdr:row>57</xdr:row>
                    <xdr:rowOff>0</xdr:rowOff>
                  </from>
                  <to>
                    <xdr:col>16</xdr:col>
                    <xdr:colOff>114300</xdr:colOff>
                    <xdr:row>57</xdr:row>
                    <xdr:rowOff>209550</xdr:rowOff>
                  </to>
                </anchor>
              </controlPr>
            </control>
          </mc:Choice>
        </mc:AlternateContent>
        <mc:AlternateContent xmlns:mc="http://schemas.openxmlformats.org/markup-compatibility/2006">
          <mc:Choice Requires="x14">
            <control shapeId="1411" r:id="rId306" name="Check Box 387">
              <controlPr defaultSize="0" autoFill="0" autoLine="0" autoPict="0">
                <anchor moveWithCells="1">
                  <from>
                    <xdr:col>14</xdr:col>
                    <xdr:colOff>9525</xdr:colOff>
                    <xdr:row>58</xdr:row>
                    <xdr:rowOff>0</xdr:rowOff>
                  </from>
                  <to>
                    <xdr:col>16</xdr:col>
                    <xdr:colOff>114300</xdr:colOff>
                    <xdr:row>59</xdr:row>
                    <xdr:rowOff>123825</xdr:rowOff>
                  </to>
                </anchor>
              </controlPr>
            </control>
          </mc:Choice>
        </mc:AlternateContent>
        <mc:AlternateContent xmlns:mc="http://schemas.openxmlformats.org/markup-compatibility/2006">
          <mc:Choice Requires="x14">
            <control shapeId="1412" r:id="rId307" name="Check Box 388">
              <controlPr defaultSize="0" autoFill="0" autoLine="0" autoPict="0">
                <anchor moveWithCells="1">
                  <from>
                    <xdr:col>14</xdr:col>
                    <xdr:colOff>9525</xdr:colOff>
                    <xdr:row>62</xdr:row>
                    <xdr:rowOff>0</xdr:rowOff>
                  </from>
                  <to>
                    <xdr:col>16</xdr:col>
                    <xdr:colOff>114300</xdr:colOff>
                    <xdr:row>62</xdr:row>
                    <xdr:rowOff>209550</xdr:rowOff>
                  </to>
                </anchor>
              </controlPr>
            </control>
          </mc:Choice>
        </mc:AlternateContent>
        <mc:AlternateContent xmlns:mc="http://schemas.openxmlformats.org/markup-compatibility/2006">
          <mc:Choice Requires="x14">
            <control shapeId="1413" r:id="rId308" name="Check Box 389">
              <controlPr defaultSize="0" autoFill="0" autoLine="0" autoPict="0">
                <anchor moveWithCells="1">
                  <from>
                    <xdr:col>14</xdr:col>
                    <xdr:colOff>9525</xdr:colOff>
                    <xdr:row>65</xdr:row>
                    <xdr:rowOff>0</xdr:rowOff>
                  </from>
                  <to>
                    <xdr:col>16</xdr:col>
                    <xdr:colOff>114300</xdr:colOff>
                    <xdr:row>65</xdr:row>
                    <xdr:rowOff>209550</xdr:rowOff>
                  </to>
                </anchor>
              </controlPr>
            </control>
          </mc:Choice>
        </mc:AlternateContent>
        <mc:AlternateContent xmlns:mc="http://schemas.openxmlformats.org/markup-compatibility/2006">
          <mc:Choice Requires="x14">
            <control shapeId="1414" r:id="rId309" name="Check Box 390">
              <controlPr defaultSize="0" autoFill="0" autoLine="0" autoPict="0">
                <anchor moveWithCells="1">
                  <from>
                    <xdr:col>14</xdr:col>
                    <xdr:colOff>9525</xdr:colOff>
                    <xdr:row>66</xdr:row>
                    <xdr:rowOff>0</xdr:rowOff>
                  </from>
                  <to>
                    <xdr:col>16</xdr:col>
                    <xdr:colOff>114300</xdr:colOff>
                    <xdr:row>66</xdr:row>
                    <xdr:rowOff>209550</xdr:rowOff>
                  </to>
                </anchor>
              </controlPr>
            </control>
          </mc:Choice>
        </mc:AlternateContent>
        <mc:AlternateContent xmlns:mc="http://schemas.openxmlformats.org/markup-compatibility/2006">
          <mc:Choice Requires="x14">
            <control shapeId="1415" r:id="rId310" name="Check Box 391">
              <controlPr defaultSize="0" autoFill="0" autoLine="0" autoPict="0">
                <anchor moveWithCells="1">
                  <from>
                    <xdr:col>14</xdr:col>
                    <xdr:colOff>9525</xdr:colOff>
                    <xdr:row>68</xdr:row>
                    <xdr:rowOff>0</xdr:rowOff>
                  </from>
                  <to>
                    <xdr:col>16</xdr:col>
                    <xdr:colOff>114300</xdr:colOff>
                    <xdr:row>68</xdr:row>
                    <xdr:rowOff>209550</xdr:rowOff>
                  </to>
                </anchor>
              </controlPr>
            </control>
          </mc:Choice>
        </mc:AlternateContent>
        <mc:AlternateContent xmlns:mc="http://schemas.openxmlformats.org/markup-compatibility/2006">
          <mc:Choice Requires="x14">
            <control shapeId="1416" r:id="rId311" name="Check Box 392">
              <controlPr defaultSize="0" autoFill="0" autoLine="0" autoPict="0">
                <anchor moveWithCells="1">
                  <from>
                    <xdr:col>14</xdr:col>
                    <xdr:colOff>9525</xdr:colOff>
                    <xdr:row>70</xdr:row>
                    <xdr:rowOff>0</xdr:rowOff>
                  </from>
                  <to>
                    <xdr:col>16</xdr:col>
                    <xdr:colOff>114300</xdr:colOff>
                    <xdr:row>70</xdr:row>
                    <xdr:rowOff>209550</xdr:rowOff>
                  </to>
                </anchor>
              </controlPr>
            </control>
          </mc:Choice>
        </mc:AlternateContent>
        <mc:AlternateContent xmlns:mc="http://schemas.openxmlformats.org/markup-compatibility/2006">
          <mc:Choice Requires="x14">
            <control shapeId="1417" r:id="rId312" name="Check Box 393">
              <controlPr defaultSize="0" autoFill="0" autoLine="0" autoPict="0">
                <anchor moveWithCells="1">
                  <from>
                    <xdr:col>14</xdr:col>
                    <xdr:colOff>9525</xdr:colOff>
                    <xdr:row>72</xdr:row>
                    <xdr:rowOff>0</xdr:rowOff>
                  </from>
                  <to>
                    <xdr:col>16</xdr:col>
                    <xdr:colOff>114300</xdr:colOff>
                    <xdr:row>73</xdr:row>
                    <xdr:rowOff>85725</xdr:rowOff>
                  </to>
                </anchor>
              </controlPr>
            </control>
          </mc:Choice>
        </mc:AlternateContent>
        <mc:AlternateContent xmlns:mc="http://schemas.openxmlformats.org/markup-compatibility/2006">
          <mc:Choice Requires="x14">
            <control shapeId="1418" r:id="rId313" name="Check Box 394">
              <controlPr defaultSize="0" autoFill="0" autoLine="0" autoPict="0">
                <anchor moveWithCells="1">
                  <from>
                    <xdr:col>14</xdr:col>
                    <xdr:colOff>9525</xdr:colOff>
                    <xdr:row>75</xdr:row>
                    <xdr:rowOff>0</xdr:rowOff>
                  </from>
                  <to>
                    <xdr:col>16</xdr:col>
                    <xdr:colOff>114300</xdr:colOff>
                    <xdr:row>75</xdr:row>
                    <xdr:rowOff>209550</xdr:rowOff>
                  </to>
                </anchor>
              </controlPr>
            </control>
          </mc:Choice>
        </mc:AlternateContent>
        <mc:AlternateContent xmlns:mc="http://schemas.openxmlformats.org/markup-compatibility/2006">
          <mc:Choice Requires="x14">
            <control shapeId="1419" r:id="rId314" name="Check Box 395">
              <controlPr defaultSize="0" autoFill="0" autoLine="0" autoPict="0">
                <anchor moveWithCells="1">
                  <from>
                    <xdr:col>14</xdr:col>
                    <xdr:colOff>9525</xdr:colOff>
                    <xdr:row>76</xdr:row>
                    <xdr:rowOff>0</xdr:rowOff>
                  </from>
                  <to>
                    <xdr:col>16</xdr:col>
                    <xdr:colOff>114300</xdr:colOff>
                    <xdr:row>76</xdr:row>
                    <xdr:rowOff>209550</xdr:rowOff>
                  </to>
                </anchor>
              </controlPr>
            </control>
          </mc:Choice>
        </mc:AlternateContent>
        <mc:AlternateContent xmlns:mc="http://schemas.openxmlformats.org/markup-compatibility/2006">
          <mc:Choice Requires="x14">
            <control shapeId="1420" r:id="rId315" name="Check Box 396">
              <controlPr defaultSize="0" autoFill="0" autoLine="0" autoPict="0">
                <anchor moveWithCells="1">
                  <from>
                    <xdr:col>5</xdr:col>
                    <xdr:colOff>9525</xdr:colOff>
                    <xdr:row>79</xdr:row>
                    <xdr:rowOff>0</xdr:rowOff>
                  </from>
                  <to>
                    <xdr:col>8</xdr:col>
                    <xdr:colOff>47625</xdr:colOff>
                    <xdr:row>79</xdr:row>
                    <xdr:rowOff>209550</xdr:rowOff>
                  </to>
                </anchor>
              </controlPr>
            </control>
          </mc:Choice>
        </mc:AlternateContent>
        <mc:AlternateContent xmlns:mc="http://schemas.openxmlformats.org/markup-compatibility/2006">
          <mc:Choice Requires="x14">
            <control shapeId="1421" r:id="rId316" name="Check Box 397">
              <controlPr defaultSize="0" autoFill="0" autoLine="0" autoPict="0">
                <anchor moveWithCells="1">
                  <from>
                    <xdr:col>14</xdr:col>
                    <xdr:colOff>9525</xdr:colOff>
                    <xdr:row>79</xdr:row>
                    <xdr:rowOff>0</xdr:rowOff>
                  </from>
                  <to>
                    <xdr:col>16</xdr:col>
                    <xdr:colOff>114300</xdr:colOff>
                    <xdr:row>79</xdr:row>
                    <xdr:rowOff>209550</xdr:rowOff>
                  </to>
                </anchor>
              </controlPr>
            </control>
          </mc:Choice>
        </mc:AlternateContent>
        <mc:AlternateContent xmlns:mc="http://schemas.openxmlformats.org/markup-compatibility/2006">
          <mc:Choice Requires="x14">
            <control shapeId="1422" r:id="rId317" name="Check Box 398">
              <controlPr defaultSize="0" autoFill="0" autoLine="0" autoPict="0">
                <anchor moveWithCells="1">
                  <from>
                    <xdr:col>15</xdr:col>
                    <xdr:colOff>0</xdr:colOff>
                    <xdr:row>86</xdr:row>
                    <xdr:rowOff>171450</xdr:rowOff>
                  </from>
                  <to>
                    <xdr:col>17</xdr:col>
                    <xdr:colOff>47625</xdr:colOff>
                    <xdr:row>86</xdr:row>
                    <xdr:rowOff>381000</xdr:rowOff>
                  </to>
                </anchor>
              </controlPr>
            </control>
          </mc:Choice>
        </mc:AlternateContent>
        <mc:AlternateContent xmlns:mc="http://schemas.openxmlformats.org/markup-compatibility/2006">
          <mc:Choice Requires="x14">
            <control shapeId="1423" r:id="rId318" name="Check Box 399">
              <controlPr defaultSize="0" autoFill="0" autoLine="0" autoPict="0">
                <anchor moveWithCells="1">
                  <from>
                    <xdr:col>14</xdr:col>
                    <xdr:colOff>19050</xdr:colOff>
                    <xdr:row>90</xdr:row>
                    <xdr:rowOff>142875</xdr:rowOff>
                  </from>
                  <to>
                    <xdr:col>17</xdr:col>
                    <xdr:colOff>0</xdr:colOff>
                    <xdr:row>90</xdr:row>
                    <xdr:rowOff>352425</xdr:rowOff>
                  </to>
                </anchor>
              </controlPr>
            </control>
          </mc:Choice>
        </mc:AlternateContent>
        <mc:AlternateContent xmlns:mc="http://schemas.openxmlformats.org/markup-compatibility/2006">
          <mc:Choice Requires="x14">
            <control shapeId="1424" r:id="rId319" name="Check Box 400">
              <controlPr defaultSize="0" autoFill="0" autoLine="0" autoPict="0">
                <anchor moveWithCells="1">
                  <from>
                    <xdr:col>9</xdr:col>
                    <xdr:colOff>171450</xdr:colOff>
                    <xdr:row>91</xdr:row>
                    <xdr:rowOff>47625</xdr:rowOff>
                  </from>
                  <to>
                    <xdr:col>10</xdr:col>
                    <xdr:colOff>19050</xdr:colOff>
                    <xdr:row>92</xdr:row>
                    <xdr:rowOff>9525</xdr:rowOff>
                  </to>
                </anchor>
              </controlPr>
            </control>
          </mc:Choice>
        </mc:AlternateContent>
        <mc:AlternateContent xmlns:mc="http://schemas.openxmlformats.org/markup-compatibility/2006">
          <mc:Choice Requires="x14">
            <control shapeId="1425" r:id="rId320" name="Check Box 401">
              <controlPr defaultSize="0" autoFill="0" autoLine="0" autoPict="0">
                <anchor moveWithCells="1">
                  <from>
                    <xdr:col>14</xdr:col>
                    <xdr:colOff>9525</xdr:colOff>
                    <xdr:row>94</xdr:row>
                    <xdr:rowOff>9525</xdr:rowOff>
                  </from>
                  <to>
                    <xdr:col>16</xdr:col>
                    <xdr:colOff>114300</xdr:colOff>
                    <xdr:row>94</xdr:row>
                    <xdr:rowOff>219075</xdr:rowOff>
                  </to>
                </anchor>
              </controlPr>
            </control>
          </mc:Choice>
        </mc:AlternateContent>
        <mc:AlternateContent xmlns:mc="http://schemas.openxmlformats.org/markup-compatibility/2006">
          <mc:Choice Requires="x14">
            <control shapeId="1426" r:id="rId321" name="Check Box 402">
              <controlPr defaultSize="0" autoFill="0" autoLine="0" autoPict="0">
                <anchor moveWithCells="1">
                  <from>
                    <xdr:col>14</xdr:col>
                    <xdr:colOff>9525</xdr:colOff>
                    <xdr:row>95</xdr:row>
                    <xdr:rowOff>600075</xdr:rowOff>
                  </from>
                  <to>
                    <xdr:col>16</xdr:col>
                    <xdr:colOff>114300</xdr:colOff>
                    <xdr:row>96</xdr:row>
                    <xdr:rowOff>76200</xdr:rowOff>
                  </to>
                </anchor>
              </controlPr>
            </control>
          </mc:Choice>
        </mc:AlternateContent>
        <mc:AlternateContent xmlns:mc="http://schemas.openxmlformats.org/markup-compatibility/2006">
          <mc:Choice Requires="x14">
            <control shapeId="1427" r:id="rId322" name="Check Box 403">
              <controlPr defaultSize="0" autoFill="0" autoLine="0" autoPict="0">
                <anchor moveWithCells="1">
                  <from>
                    <xdr:col>9</xdr:col>
                    <xdr:colOff>190500</xdr:colOff>
                    <xdr:row>94</xdr:row>
                    <xdr:rowOff>200025</xdr:rowOff>
                  </from>
                  <to>
                    <xdr:col>10</xdr:col>
                    <xdr:colOff>38100</xdr:colOff>
                    <xdr:row>94</xdr:row>
                    <xdr:rowOff>409575</xdr:rowOff>
                  </to>
                </anchor>
              </controlPr>
            </control>
          </mc:Choice>
        </mc:AlternateContent>
        <mc:AlternateContent xmlns:mc="http://schemas.openxmlformats.org/markup-compatibility/2006">
          <mc:Choice Requires="x14">
            <control shapeId="1428" r:id="rId323" name="Check Box 404">
              <controlPr defaultSize="0" autoFill="0" autoLine="0" autoPict="0">
                <anchor moveWithCells="1">
                  <from>
                    <xdr:col>9</xdr:col>
                    <xdr:colOff>171450</xdr:colOff>
                    <xdr:row>96</xdr:row>
                    <xdr:rowOff>352425</xdr:rowOff>
                  </from>
                  <to>
                    <xdr:col>10</xdr:col>
                    <xdr:colOff>19050</xdr:colOff>
                    <xdr:row>97</xdr:row>
                    <xdr:rowOff>133350</xdr:rowOff>
                  </to>
                </anchor>
              </controlPr>
            </control>
          </mc:Choice>
        </mc:AlternateContent>
        <mc:AlternateContent xmlns:mc="http://schemas.openxmlformats.org/markup-compatibility/2006">
          <mc:Choice Requires="x14">
            <control shapeId="1429" r:id="rId324" name="Check Box 405">
              <controlPr defaultSize="0" autoFill="0" autoLine="0" autoPict="0">
                <anchor moveWithCells="1">
                  <from>
                    <xdr:col>14</xdr:col>
                    <xdr:colOff>19050</xdr:colOff>
                    <xdr:row>99</xdr:row>
                    <xdr:rowOff>0</xdr:rowOff>
                  </from>
                  <to>
                    <xdr:col>17</xdr:col>
                    <xdr:colOff>0</xdr:colOff>
                    <xdr:row>99</xdr:row>
                    <xdr:rowOff>209550</xdr:rowOff>
                  </to>
                </anchor>
              </controlPr>
            </control>
          </mc:Choice>
        </mc:AlternateContent>
        <mc:AlternateContent xmlns:mc="http://schemas.openxmlformats.org/markup-compatibility/2006">
          <mc:Choice Requires="x14">
            <control shapeId="1430" r:id="rId325" name="Check Box 406">
              <controlPr defaultSize="0" autoFill="0" autoLine="0" autoPict="0">
                <anchor moveWithCells="1">
                  <from>
                    <xdr:col>14</xdr:col>
                    <xdr:colOff>19050</xdr:colOff>
                    <xdr:row>101</xdr:row>
                    <xdr:rowOff>0</xdr:rowOff>
                  </from>
                  <to>
                    <xdr:col>17</xdr:col>
                    <xdr:colOff>0</xdr:colOff>
                    <xdr:row>101</xdr:row>
                    <xdr:rowOff>209550</xdr:rowOff>
                  </to>
                </anchor>
              </controlPr>
            </control>
          </mc:Choice>
        </mc:AlternateContent>
        <mc:AlternateContent xmlns:mc="http://schemas.openxmlformats.org/markup-compatibility/2006">
          <mc:Choice Requires="x14">
            <control shapeId="1431" r:id="rId326" name="Check Box 407">
              <controlPr defaultSize="0" autoFill="0" autoLine="0" autoPict="0">
                <anchor moveWithCells="1">
                  <from>
                    <xdr:col>14</xdr:col>
                    <xdr:colOff>38100</xdr:colOff>
                    <xdr:row>102</xdr:row>
                    <xdr:rowOff>133350</xdr:rowOff>
                  </from>
                  <to>
                    <xdr:col>17</xdr:col>
                    <xdr:colOff>19050</xdr:colOff>
                    <xdr:row>102</xdr:row>
                    <xdr:rowOff>342900</xdr:rowOff>
                  </to>
                </anchor>
              </controlPr>
            </control>
          </mc:Choice>
        </mc:AlternateContent>
        <mc:AlternateContent xmlns:mc="http://schemas.openxmlformats.org/markup-compatibility/2006">
          <mc:Choice Requires="x14">
            <control shapeId="1432" r:id="rId327" name="Check Box 408">
              <controlPr defaultSize="0" autoFill="0" autoLine="0" autoPict="0">
                <anchor moveWithCells="1">
                  <from>
                    <xdr:col>9</xdr:col>
                    <xdr:colOff>180975</xdr:colOff>
                    <xdr:row>103</xdr:row>
                    <xdr:rowOff>200025</xdr:rowOff>
                  </from>
                  <to>
                    <xdr:col>10</xdr:col>
                    <xdr:colOff>28575</xdr:colOff>
                    <xdr:row>104</xdr:row>
                    <xdr:rowOff>171450</xdr:rowOff>
                  </to>
                </anchor>
              </controlPr>
            </control>
          </mc:Choice>
        </mc:AlternateContent>
        <mc:AlternateContent xmlns:mc="http://schemas.openxmlformats.org/markup-compatibility/2006">
          <mc:Choice Requires="x14">
            <control shapeId="1433" r:id="rId328" name="Check Box 409">
              <controlPr defaultSize="0" autoFill="0" autoLine="0" autoPict="0">
                <anchor moveWithCells="1">
                  <from>
                    <xdr:col>9</xdr:col>
                    <xdr:colOff>161925</xdr:colOff>
                    <xdr:row>116</xdr:row>
                    <xdr:rowOff>447675</xdr:rowOff>
                  </from>
                  <to>
                    <xdr:col>10</xdr:col>
                    <xdr:colOff>9525</xdr:colOff>
                    <xdr:row>116</xdr:row>
                    <xdr:rowOff>657225</xdr:rowOff>
                  </to>
                </anchor>
              </controlPr>
            </control>
          </mc:Choice>
        </mc:AlternateContent>
        <mc:AlternateContent xmlns:mc="http://schemas.openxmlformats.org/markup-compatibility/2006">
          <mc:Choice Requires="x14">
            <control shapeId="1435" r:id="rId329" name="Check Box 411">
              <controlPr defaultSize="0" autoFill="0" autoLine="0" autoPict="0">
                <anchor moveWithCells="1">
                  <from>
                    <xdr:col>14</xdr:col>
                    <xdr:colOff>9525</xdr:colOff>
                    <xdr:row>105</xdr:row>
                    <xdr:rowOff>0</xdr:rowOff>
                  </from>
                  <to>
                    <xdr:col>16</xdr:col>
                    <xdr:colOff>114300</xdr:colOff>
                    <xdr:row>105</xdr:row>
                    <xdr:rowOff>209550</xdr:rowOff>
                  </to>
                </anchor>
              </controlPr>
            </control>
          </mc:Choice>
        </mc:AlternateContent>
        <mc:AlternateContent xmlns:mc="http://schemas.openxmlformats.org/markup-compatibility/2006">
          <mc:Choice Requires="x14">
            <control shapeId="1436" r:id="rId330" name="Check Box 412">
              <controlPr defaultSize="0" autoFill="0" autoLine="0" autoPict="0">
                <anchor moveWithCells="1">
                  <from>
                    <xdr:col>14</xdr:col>
                    <xdr:colOff>9525</xdr:colOff>
                    <xdr:row>116</xdr:row>
                    <xdr:rowOff>0</xdr:rowOff>
                  </from>
                  <to>
                    <xdr:col>16</xdr:col>
                    <xdr:colOff>114300</xdr:colOff>
                    <xdr:row>116</xdr:row>
                    <xdr:rowOff>209550</xdr:rowOff>
                  </to>
                </anchor>
              </controlPr>
            </control>
          </mc:Choice>
        </mc:AlternateContent>
        <mc:AlternateContent xmlns:mc="http://schemas.openxmlformats.org/markup-compatibility/2006">
          <mc:Choice Requires="x14">
            <control shapeId="1437" r:id="rId331" name="Check Box 413">
              <controlPr defaultSize="0" autoFill="0" autoLine="0" autoPict="0">
                <anchor moveWithCells="1">
                  <from>
                    <xdr:col>14</xdr:col>
                    <xdr:colOff>9525</xdr:colOff>
                    <xdr:row>117</xdr:row>
                    <xdr:rowOff>0</xdr:rowOff>
                  </from>
                  <to>
                    <xdr:col>16</xdr:col>
                    <xdr:colOff>114300</xdr:colOff>
                    <xdr:row>117</xdr:row>
                    <xdr:rowOff>209550</xdr:rowOff>
                  </to>
                </anchor>
              </controlPr>
            </control>
          </mc:Choice>
        </mc:AlternateContent>
        <mc:AlternateContent xmlns:mc="http://schemas.openxmlformats.org/markup-compatibility/2006">
          <mc:Choice Requires="x14">
            <control shapeId="1438" r:id="rId332" name="Check Box 414">
              <controlPr defaultSize="0" autoFill="0" autoLine="0" autoPict="0">
                <anchor moveWithCells="1">
                  <from>
                    <xdr:col>5</xdr:col>
                    <xdr:colOff>9525</xdr:colOff>
                    <xdr:row>119</xdr:row>
                    <xdr:rowOff>0</xdr:rowOff>
                  </from>
                  <to>
                    <xdr:col>8</xdr:col>
                    <xdr:colOff>47625</xdr:colOff>
                    <xdr:row>119</xdr:row>
                    <xdr:rowOff>209550</xdr:rowOff>
                  </to>
                </anchor>
              </controlPr>
            </control>
          </mc:Choice>
        </mc:AlternateContent>
        <mc:AlternateContent xmlns:mc="http://schemas.openxmlformats.org/markup-compatibility/2006">
          <mc:Choice Requires="x14">
            <control shapeId="1439" r:id="rId333" name="Check Box 415">
              <controlPr defaultSize="0" autoFill="0" autoLine="0" autoPict="0">
                <anchor moveWithCells="1">
                  <from>
                    <xdr:col>9</xdr:col>
                    <xdr:colOff>228600</xdr:colOff>
                    <xdr:row>121</xdr:row>
                    <xdr:rowOff>314325</xdr:rowOff>
                  </from>
                  <to>
                    <xdr:col>10</xdr:col>
                    <xdr:colOff>76200</xdr:colOff>
                    <xdr:row>121</xdr:row>
                    <xdr:rowOff>523875</xdr:rowOff>
                  </to>
                </anchor>
              </controlPr>
            </control>
          </mc:Choice>
        </mc:AlternateContent>
        <mc:AlternateContent xmlns:mc="http://schemas.openxmlformats.org/markup-compatibility/2006">
          <mc:Choice Requires="x14">
            <control shapeId="1440" r:id="rId334" name="Check Box 416">
              <controlPr defaultSize="0" autoFill="0" autoLine="0" autoPict="0">
                <anchor moveWithCells="1">
                  <from>
                    <xdr:col>14</xdr:col>
                    <xdr:colOff>19050</xdr:colOff>
                    <xdr:row>120</xdr:row>
                    <xdr:rowOff>428625</xdr:rowOff>
                  </from>
                  <to>
                    <xdr:col>17</xdr:col>
                    <xdr:colOff>0</xdr:colOff>
                    <xdr:row>121</xdr:row>
                    <xdr:rowOff>57150</xdr:rowOff>
                  </to>
                </anchor>
              </controlPr>
            </control>
          </mc:Choice>
        </mc:AlternateContent>
        <mc:AlternateContent xmlns:mc="http://schemas.openxmlformats.org/markup-compatibility/2006">
          <mc:Choice Requires="x14">
            <control shapeId="1441" r:id="rId335" name="Check Box 417">
              <controlPr defaultSize="0" autoFill="0" autoLine="0" autoPict="0">
                <anchor moveWithCells="1">
                  <from>
                    <xdr:col>5</xdr:col>
                    <xdr:colOff>0</xdr:colOff>
                    <xdr:row>65</xdr:row>
                    <xdr:rowOff>390525</xdr:rowOff>
                  </from>
                  <to>
                    <xdr:col>8</xdr:col>
                    <xdr:colOff>66675</xdr:colOff>
                    <xdr:row>66</xdr:row>
                    <xdr:rowOff>0</xdr:rowOff>
                  </to>
                </anchor>
              </controlPr>
            </control>
          </mc:Choice>
        </mc:AlternateContent>
        <mc:AlternateContent xmlns:mc="http://schemas.openxmlformats.org/markup-compatibility/2006">
          <mc:Choice Requires="x14">
            <control shapeId="1442" r:id="rId336" name="Check Box 418">
              <controlPr defaultSize="0" autoFill="0" autoLine="0" autoPict="0">
                <anchor moveWithCells="1">
                  <from>
                    <xdr:col>26</xdr:col>
                    <xdr:colOff>466725</xdr:colOff>
                    <xdr:row>187</xdr:row>
                    <xdr:rowOff>19050</xdr:rowOff>
                  </from>
                  <to>
                    <xdr:col>26</xdr:col>
                    <xdr:colOff>676275</xdr:colOff>
                    <xdr:row>188</xdr:row>
                    <xdr:rowOff>9525</xdr:rowOff>
                  </to>
                </anchor>
              </controlPr>
            </control>
          </mc:Choice>
        </mc:AlternateContent>
        <mc:AlternateContent xmlns:mc="http://schemas.openxmlformats.org/markup-compatibility/2006">
          <mc:Choice Requires="x14">
            <control shapeId="1443" r:id="rId337" name="Check Box 419">
              <controlPr defaultSize="0" autoFill="0" autoLine="0" autoPict="0">
                <anchor moveWithCells="1">
                  <from>
                    <xdr:col>9</xdr:col>
                    <xdr:colOff>171450</xdr:colOff>
                    <xdr:row>132</xdr:row>
                    <xdr:rowOff>495300</xdr:rowOff>
                  </from>
                  <to>
                    <xdr:col>10</xdr:col>
                    <xdr:colOff>9525</xdr:colOff>
                    <xdr:row>132</xdr:row>
                    <xdr:rowOff>695325</xdr:rowOff>
                  </to>
                </anchor>
              </controlPr>
            </control>
          </mc:Choice>
        </mc:AlternateContent>
        <mc:AlternateContent xmlns:mc="http://schemas.openxmlformats.org/markup-compatibility/2006">
          <mc:Choice Requires="x14">
            <control shapeId="1444" r:id="rId338" name="Check Box 420">
              <controlPr defaultSize="0" autoFill="0" autoLine="0" autoPict="0">
                <anchor moveWithCells="1">
                  <from>
                    <xdr:col>13</xdr:col>
                    <xdr:colOff>19050</xdr:colOff>
                    <xdr:row>124</xdr:row>
                    <xdr:rowOff>0</xdr:rowOff>
                  </from>
                  <to>
                    <xdr:col>16</xdr:col>
                    <xdr:colOff>57150</xdr:colOff>
                    <xdr:row>124</xdr:row>
                    <xdr:rowOff>209550</xdr:rowOff>
                  </to>
                </anchor>
              </controlPr>
            </control>
          </mc:Choice>
        </mc:AlternateContent>
        <mc:AlternateContent xmlns:mc="http://schemas.openxmlformats.org/markup-compatibility/2006">
          <mc:Choice Requires="x14">
            <control shapeId="1445" r:id="rId339" name="Check Box 421">
              <controlPr defaultSize="0" autoFill="0" autoLine="0" autoPict="0">
                <anchor moveWithCells="1">
                  <from>
                    <xdr:col>13</xdr:col>
                    <xdr:colOff>19050</xdr:colOff>
                    <xdr:row>126</xdr:row>
                    <xdr:rowOff>0</xdr:rowOff>
                  </from>
                  <to>
                    <xdr:col>16</xdr:col>
                    <xdr:colOff>57150</xdr:colOff>
                    <xdr:row>126</xdr:row>
                    <xdr:rowOff>209550</xdr:rowOff>
                  </to>
                </anchor>
              </controlPr>
            </control>
          </mc:Choice>
        </mc:AlternateContent>
        <mc:AlternateContent xmlns:mc="http://schemas.openxmlformats.org/markup-compatibility/2006">
          <mc:Choice Requires="x14">
            <control shapeId="1447" r:id="rId340" name="Check Box 423">
              <controlPr defaultSize="0" autoFill="0" autoLine="0" autoPict="0">
                <anchor moveWithCells="1">
                  <from>
                    <xdr:col>13</xdr:col>
                    <xdr:colOff>19050</xdr:colOff>
                    <xdr:row>128</xdr:row>
                    <xdr:rowOff>0</xdr:rowOff>
                  </from>
                  <to>
                    <xdr:col>16</xdr:col>
                    <xdr:colOff>57150</xdr:colOff>
                    <xdr:row>129</xdr:row>
                    <xdr:rowOff>76200</xdr:rowOff>
                  </to>
                </anchor>
              </controlPr>
            </control>
          </mc:Choice>
        </mc:AlternateContent>
        <mc:AlternateContent xmlns:mc="http://schemas.openxmlformats.org/markup-compatibility/2006">
          <mc:Choice Requires="x14">
            <control shapeId="1448" r:id="rId341" name="Check Box 424">
              <controlPr defaultSize="0" autoFill="0" autoLine="0" autoPict="0">
                <anchor moveWithCells="1">
                  <from>
                    <xdr:col>13</xdr:col>
                    <xdr:colOff>19050</xdr:colOff>
                    <xdr:row>130</xdr:row>
                    <xdr:rowOff>0</xdr:rowOff>
                  </from>
                  <to>
                    <xdr:col>16</xdr:col>
                    <xdr:colOff>57150</xdr:colOff>
                    <xdr:row>130</xdr:row>
                    <xdr:rowOff>209550</xdr:rowOff>
                  </to>
                </anchor>
              </controlPr>
            </control>
          </mc:Choice>
        </mc:AlternateContent>
        <mc:AlternateContent xmlns:mc="http://schemas.openxmlformats.org/markup-compatibility/2006">
          <mc:Choice Requires="x14">
            <control shapeId="1449" r:id="rId342" name="Check Box 425">
              <controlPr defaultSize="0" autoFill="0" autoLine="0" autoPict="0">
                <anchor moveWithCells="1">
                  <from>
                    <xdr:col>13</xdr:col>
                    <xdr:colOff>19050</xdr:colOff>
                    <xdr:row>132</xdr:row>
                    <xdr:rowOff>0</xdr:rowOff>
                  </from>
                  <to>
                    <xdr:col>16</xdr:col>
                    <xdr:colOff>57150</xdr:colOff>
                    <xdr:row>132</xdr:row>
                    <xdr:rowOff>209550</xdr:rowOff>
                  </to>
                </anchor>
              </controlPr>
            </control>
          </mc:Choice>
        </mc:AlternateContent>
        <mc:AlternateContent xmlns:mc="http://schemas.openxmlformats.org/markup-compatibility/2006">
          <mc:Choice Requires="x14">
            <control shapeId="1450" r:id="rId343" name="Check Box 426">
              <controlPr defaultSize="0" autoFill="0" autoLine="0" autoPict="0">
                <anchor moveWithCells="1">
                  <from>
                    <xdr:col>13</xdr:col>
                    <xdr:colOff>19050</xdr:colOff>
                    <xdr:row>136</xdr:row>
                    <xdr:rowOff>238125</xdr:rowOff>
                  </from>
                  <to>
                    <xdr:col>16</xdr:col>
                    <xdr:colOff>57150</xdr:colOff>
                    <xdr:row>136</xdr:row>
                    <xdr:rowOff>447675</xdr:rowOff>
                  </to>
                </anchor>
              </controlPr>
            </control>
          </mc:Choice>
        </mc:AlternateContent>
        <mc:AlternateContent xmlns:mc="http://schemas.openxmlformats.org/markup-compatibility/2006">
          <mc:Choice Requires="x14">
            <control shapeId="1451" r:id="rId344" name="Check Box 427">
              <controlPr defaultSize="0" autoFill="0" autoLine="0" autoPict="0">
                <anchor moveWithCells="1">
                  <from>
                    <xdr:col>13</xdr:col>
                    <xdr:colOff>19050</xdr:colOff>
                    <xdr:row>138</xdr:row>
                    <xdr:rowOff>0</xdr:rowOff>
                  </from>
                  <to>
                    <xdr:col>16</xdr:col>
                    <xdr:colOff>57150</xdr:colOff>
                    <xdr:row>138</xdr:row>
                    <xdr:rowOff>209550</xdr:rowOff>
                  </to>
                </anchor>
              </controlPr>
            </control>
          </mc:Choice>
        </mc:AlternateContent>
        <mc:AlternateContent xmlns:mc="http://schemas.openxmlformats.org/markup-compatibility/2006">
          <mc:Choice Requires="x14">
            <control shapeId="1452" r:id="rId345" name="Check Box 428">
              <controlPr defaultSize="0" autoFill="0" autoLine="0" autoPict="0">
                <anchor moveWithCells="1">
                  <from>
                    <xdr:col>13</xdr:col>
                    <xdr:colOff>19050</xdr:colOff>
                    <xdr:row>139</xdr:row>
                    <xdr:rowOff>0</xdr:rowOff>
                  </from>
                  <to>
                    <xdr:col>16</xdr:col>
                    <xdr:colOff>57150</xdr:colOff>
                    <xdr:row>139</xdr:row>
                    <xdr:rowOff>209550</xdr:rowOff>
                  </to>
                </anchor>
              </controlPr>
            </control>
          </mc:Choice>
        </mc:AlternateContent>
        <mc:AlternateContent xmlns:mc="http://schemas.openxmlformats.org/markup-compatibility/2006">
          <mc:Choice Requires="x14">
            <control shapeId="1453" r:id="rId346" name="Check Box 429">
              <controlPr defaultSize="0" autoFill="0" autoLine="0" autoPict="0">
                <anchor moveWithCells="1">
                  <from>
                    <xdr:col>13</xdr:col>
                    <xdr:colOff>19050</xdr:colOff>
                    <xdr:row>140</xdr:row>
                    <xdr:rowOff>0</xdr:rowOff>
                  </from>
                  <to>
                    <xdr:col>16</xdr:col>
                    <xdr:colOff>57150</xdr:colOff>
                    <xdr:row>140</xdr:row>
                    <xdr:rowOff>209550</xdr:rowOff>
                  </to>
                </anchor>
              </controlPr>
            </control>
          </mc:Choice>
        </mc:AlternateContent>
        <mc:AlternateContent xmlns:mc="http://schemas.openxmlformats.org/markup-compatibility/2006">
          <mc:Choice Requires="x14">
            <control shapeId="1454" r:id="rId347" name="Check Box 430">
              <controlPr defaultSize="0" autoFill="0" autoLine="0" autoPict="0">
                <anchor moveWithCells="1">
                  <from>
                    <xdr:col>9</xdr:col>
                    <xdr:colOff>161925</xdr:colOff>
                    <xdr:row>139</xdr:row>
                    <xdr:rowOff>190500</xdr:rowOff>
                  </from>
                  <to>
                    <xdr:col>9</xdr:col>
                    <xdr:colOff>352425</xdr:colOff>
                    <xdr:row>139</xdr:row>
                    <xdr:rowOff>400050</xdr:rowOff>
                  </to>
                </anchor>
              </controlPr>
            </control>
          </mc:Choice>
        </mc:AlternateContent>
        <mc:AlternateContent xmlns:mc="http://schemas.openxmlformats.org/markup-compatibility/2006">
          <mc:Choice Requires="x14">
            <control shapeId="1455" r:id="rId348" name="Check Box 431">
              <controlPr defaultSize="0" autoFill="0" autoLine="0" autoPict="0">
                <anchor moveWithCells="1">
                  <from>
                    <xdr:col>9</xdr:col>
                    <xdr:colOff>142875</xdr:colOff>
                    <xdr:row>140</xdr:row>
                    <xdr:rowOff>1047750</xdr:rowOff>
                  </from>
                  <to>
                    <xdr:col>9</xdr:col>
                    <xdr:colOff>333375</xdr:colOff>
                    <xdr:row>140</xdr:row>
                    <xdr:rowOff>1257300</xdr:rowOff>
                  </to>
                </anchor>
              </controlPr>
            </control>
          </mc:Choice>
        </mc:AlternateContent>
        <mc:AlternateContent xmlns:mc="http://schemas.openxmlformats.org/markup-compatibility/2006">
          <mc:Choice Requires="x14">
            <control shapeId="1456" r:id="rId349" name="Check Box 432">
              <controlPr defaultSize="0" autoFill="0" autoLine="0" autoPict="0">
                <anchor moveWithCells="1">
                  <from>
                    <xdr:col>9</xdr:col>
                    <xdr:colOff>114300</xdr:colOff>
                    <xdr:row>147</xdr:row>
                    <xdr:rowOff>466725</xdr:rowOff>
                  </from>
                  <to>
                    <xdr:col>9</xdr:col>
                    <xdr:colOff>333375</xdr:colOff>
                    <xdr:row>147</xdr:row>
                    <xdr:rowOff>685800</xdr:rowOff>
                  </to>
                </anchor>
              </controlPr>
            </control>
          </mc:Choice>
        </mc:AlternateContent>
        <mc:AlternateContent xmlns:mc="http://schemas.openxmlformats.org/markup-compatibility/2006">
          <mc:Choice Requires="x14">
            <control shapeId="1457" r:id="rId350" name="Check Box 433">
              <controlPr defaultSize="0" autoFill="0" autoLine="0" autoPict="0">
                <anchor moveWithCells="1">
                  <from>
                    <xdr:col>13</xdr:col>
                    <xdr:colOff>19050</xdr:colOff>
                    <xdr:row>145</xdr:row>
                    <xdr:rowOff>0</xdr:rowOff>
                  </from>
                  <to>
                    <xdr:col>16</xdr:col>
                    <xdr:colOff>57150</xdr:colOff>
                    <xdr:row>145</xdr:row>
                    <xdr:rowOff>209550</xdr:rowOff>
                  </to>
                </anchor>
              </controlPr>
            </control>
          </mc:Choice>
        </mc:AlternateContent>
        <mc:AlternateContent xmlns:mc="http://schemas.openxmlformats.org/markup-compatibility/2006">
          <mc:Choice Requires="x14">
            <control shapeId="1458" r:id="rId351" name="Check Box 434">
              <controlPr defaultSize="0" autoFill="0" autoLine="0" autoPict="0">
                <anchor moveWithCells="1">
                  <from>
                    <xdr:col>13</xdr:col>
                    <xdr:colOff>19050</xdr:colOff>
                    <xdr:row>147</xdr:row>
                    <xdr:rowOff>0</xdr:rowOff>
                  </from>
                  <to>
                    <xdr:col>16</xdr:col>
                    <xdr:colOff>57150</xdr:colOff>
                    <xdr:row>147</xdr:row>
                    <xdr:rowOff>209550</xdr:rowOff>
                  </to>
                </anchor>
              </controlPr>
            </control>
          </mc:Choice>
        </mc:AlternateContent>
        <mc:AlternateContent xmlns:mc="http://schemas.openxmlformats.org/markup-compatibility/2006">
          <mc:Choice Requires="x14">
            <control shapeId="1459" r:id="rId352" name="Check Box 435">
              <controlPr defaultSize="0" autoFill="0" autoLine="0" autoPict="0">
                <anchor moveWithCells="1">
                  <from>
                    <xdr:col>9</xdr:col>
                    <xdr:colOff>152400</xdr:colOff>
                    <xdr:row>152</xdr:row>
                    <xdr:rowOff>295275</xdr:rowOff>
                  </from>
                  <to>
                    <xdr:col>9</xdr:col>
                    <xdr:colOff>381000</xdr:colOff>
                    <xdr:row>152</xdr:row>
                    <xdr:rowOff>523875</xdr:rowOff>
                  </to>
                </anchor>
              </controlPr>
            </control>
          </mc:Choice>
        </mc:AlternateContent>
        <mc:AlternateContent xmlns:mc="http://schemas.openxmlformats.org/markup-compatibility/2006">
          <mc:Choice Requires="x14">
            <control shapeId="1460" r:id="rId353" name="Check Box 436">
              <controlPr defaultSize="0" autoFill="0" autoLine="0" autoPict="0">
                <anchor moveWithCells="1">
                  <from>
                    <xdr:col>9</xdr:col>
                    <xdr:colOff>171450</xdr:colOff>
                    <xdr:row>159</xdr:row>
                    <xdr:rowOff>114300</xdr:rowOff>
                  </from>
                  <to>
                    <xdr:col>10</xdr:col>
                    <xdr:colOff>9525</xdr:colOff>
                    <xdr:row>159</xdr:row>
                    <xdr:rowOff>323850</xdr:rowOff>
                  </to>
                </anchor>
              </controlPr>
            </control>
          </mc:Choice>
        </mc:AlternateContent>
        <mc:AlternateContent xmlns:mc="http://schemas.openxmlformats.org/markup-compatibility/2006">
          <mc:Choice Requires="x14">
            <control shapeId="1461" r:id="rId354" name="Check Box 437">
              <controlPr defaultSize="0" autoFill="0" autoLine="0" autoPict="0">
                <anchor moveWithCells="1">
                  <from>
                    <xdr:col>9</xdr:col>
                    <xdr:colOff>171450</xdr:colOff>
                    <xdr:row>160</xdr:row>
                    <xdr:rowOff>495300</xdr:rowOff>
                  </from>
                  <to>
                    <xdr:col>10</xdr:col>
                    <xdr:colOff>9525</xdr:colOff>
                    <xdr:row>160</xdr:row>
                    <xdr:rowOff>704850</xdr:rowOff>
                  </to>
                </anchor>
              </controlPr>
            </control>
          </mc:Choice>
        </mc:AlternateContent>
        <mc:AlternateContent xmlns:mc="http://schemas.openxmlformats.org/markup-compatibility/2006">
          <mc:Choice Requires="x14">
            <control shapeId="1462" r:id="rId355" name="Check Box 438">
              <controlPr defaultSize="0" autoFill="0" autoLine="0" autoPict="0">
                <anchor moveWithCells="1">
                  <from>
                    <xdr:col>13</xdr:col>
                    <xdr:colOff>19050</xdr:colOff>
                    <xdr:row>151</xdr:row>
                    <xdr:rowOff>0</xdr:rowOff>
                  </from>
                  <to>
                    <xdr:col>16</xdr:col>
                    <xdr:colOff>57150</xdr:colOff>
                    <xdr:row>151</xdr:row>
                    <xdr:rowOff>209550</xdr:rowOff>
                  </to>
                </anchor>
              </controlPr>
            </control>
          </mc:Choice>
        </mc:AlternateContent>
        <mc:AlternateContent xmlns:mc="http://schemas.openxmlformats.org/markup-compatibility/2006">
          <mc:Choice Requires="x14">
            <control shapeId="1463" r:id="rId356" name="Check Box 439">
              <controlPr defaultSize="0" autoFill="0" autoLine="0" autoPict="0">
                <anchor moveWithCells="1">
                  <from>
                    <xdr:col>13</xdr:col>
                    <xdr:colOff>19050</xdr:colOff>
                    <xdr:row>152</xdr:row>
                    <xdr:rowOff>0</xdr:rowOff>
                  </from>
                  <to>
                    <xdr:col>16</xdr:col>
                    <xdr:colOff>57150</xdr:colOff>
                    <xdr:row>152</xdr:row>
                    <xdr:rowOff>209550</xdr:rowOff>
                  </to>
                </anchor>
              </controlPr>
            </control>
          </mc:Choice>
        </mc:AlternateContent>
        <mc:AlternateContent xmlns:mc="http://schemas.openxmlformats.org/markup-compatibility/2006">
          <mc:Choice Requires="x14">
            <control shapeId="1464" r:id="rId357" name="Check Box 440">
              <controlPr defaultSize="0" autoFill="0" autoLine="0" autoPict="0">
                <anchor moveWithCells="1">
                  <from>
                    <xdr:col>13</xdr:col>
                    <xdr:colOff>19050</xdr:colOff>
                    <xdr:row>153</xdr:row>
                    <xdr:rowOff>0</xdr:rowOff>
                  </from>
                  <to>
                    <xdr:col>16</xdr:col>
                    <xdr:colOff>57150</xdr:colOff>
                    <xdr:row>153</xdr:row>
                    <xdr:rowOff>209550</xdr:rowOff>
                  </to>
                </anchor>
              </controlPr>
            </control>
          </mc:Choice>
        </mc:AlternateContent>
        <mc:AlternateContent xmlns:mc="http://schemas.openxmlformats.org/markup-compatibility/2006">
          <mc:Choice Requires="x14">
            <control shapeId="1465" r:id="rId358" name="Check Box 441">
              <controlPr defaultSize="0" autoFill="0" autoLine="0" autoPict="0">
                <anchor moveWithCells="1">
                  <from>
                    <xdr:col>13</xdr:col>
                    <xdr:colOff>19050</xdr:colOff>
                    <xdr:row>154</xdr:row>
                    <xdr:rowOff>152400</xdr:rowOff>
                  </from>
                  <to>
                    <xdr:col>16</xdr:col>
                    <xdr:colOff>57150</xdr:colOff>
                    <xdr:row>154</xdr:row>
                    <xdr:rowOff>361950</xdr:rowOff>
                  </to>
                </anchor>
              </controlPr>
            </control>
          </mc:Choice>
        </mc:AlternateContent>
        <mc:AlternateContent xmlns:mc="http://schemas.openxmlformats.org/markup-compatibility/2006">
          <mc:Choice Requires="x14">
            <control shapeId="1466" r:id="rId359" name="Check Box 442">
              <controlPr defaultSize="0" autoFill="0" autoLine="0" autoPict="0">
                <anchor moveWithCells="1">
                  <from>
                    <xdr:col>13</xdr:col>
                    <xdr:colOff>19050</xdr:colOff>
                    <xdr:row>154</xdr:row>
                    <xdr:rowOff>742950</xdr:rowOff>
                  </from>
                  <to>
                    <xdr:col>16</xdr:col>
                    <xdr:colOff>57150</xdr:colOff>
                    <xdr:row>154</xdr:row>
                    <xdr:rowOff>952500</xdr:rowOff>
                  </to>
                </anchor>
              </controlPr>
            </control>
          </mc:Choice>
        </mc:AlternateContent>
        <mc:AlternateContent xmlns:mc="http://schemas.openxmlformats.org/markup-compatibility/2006">
          <mc:Choice Requires="x14">
            <control shapeId="1467" r:id="rId360" name="Check Box 443">
              <controlPr defaultSize="0" autoFill="0" autoLine="0" autoPict="0">
                <anchor moveWithCells="1">
                  <from>
                    <xdr:col>13</xdr:col>
                    <xdr:colOff>19050</xdr:colOff>
                    <xdr:row>155</xdr:row>
                    <xdr:rowOff>0</xdr:rowOff>
                  </from>
                  <to>
                    <xdr:col>16</xdr:col>
                    <xdr:colOff>57150</xdr:colOff>
                    <xdr:row>155</xdr:row>
                    <xdr:rowOff>209550</xdr:rowOff>
                  </to>
                </anchor>
              </controlPr>
            </control>
          </mc:Choice>
        </mc:AlternateContent>
        <mc:AlternateContent xmlns:mc="http://schemas.openxmlformats.org/markup-compatibility/2006">
          <mc:Choice Requires="x14">
            <control shapeId="1468" r:id="rId361" name="Check Box 444">
              <controlPr defaultSize="0" autoFill="0" autoLine="0" autoPict="0">
                <anchor moveWithCells="1">
                  <from>
                    <xdr:col>13</xdr:col>
                    <xdr:colOff>19050</xdr:colOff>
                    <xdr:row>156</xdr:row>
                    <xdr:rowOff>0</xdr:rowOff>
                  </from>
                  <to>
                    <xdr:col>16</xdr:col>
                    <xdr:colOff>57150</xdr:colOff>
                    <xdr:row>156</xdr:row>
                    <xdr:rowOff>209550</xdr:rowOff>
                  </to>
                </anchor>
              </controlPr>
            </control>
          </mc:Choice>
        </mc:AlternateContent>
        <mc:AlternateContent xmlns:mc="http://schemas.openxmlformats.org/markup-compatibility/2006">
          <mc:Choice Requires="x14">
            <control shapeId="1469" r:id="rId362" name="Check Box 445">
              <controlPr defaultSize="0" autoFill="0" autoLine="0" autoPict="0">
                <anchor moveWithCells="1">
                  <from>
                    <xdr:col>13</xdr:col>
                    <xdr:colOff>19050</xdr:colOff>
                    <xdr:row>157</xdr:row>
                    <xdr:rowOff>0</xdr:rowOff>
                  </from>
                  <to>
                    <xdr:col>16</xdr:col>
                    <xdr:colOff>57150</xdr:colOff>
                    <xdr:row>157</xdr:row>
                    <xdr:rowOff>209550</xdr:rowOff>
                  </to>
                </anchor>
              </controlPr>
            </control>
          </mc:Choice>
        </mc:AlternateContent>
        <mc:AlternateContent xmlns:mc="http://schemas.openxmlformats.org/markup-compatibility/2006">
          <mc:Choice Requires="x14">
            <control shapeId="1470" r:id="rId363" name="Check Box 446">
              <controlPr defaultSize="0" autoFill="0" autoLine="0" autoPict="0">
                <anchor moveWithCells="1">
                  <from>
                    <xdr:col>13</xdr:col>
                    <xdr:colOff>19050</xdr:colOff>
                    <xdr:row>158</xdr:row>
                    <xdr:rowOff>0</xdr:rowOff>
                  </from>
                  <to>
                    <xdr:col>16</xdr:col>
                    <xdr:colOff>57150</xdr:colOff>
                    <xdr:row>158</xdr:row>
                    <xdr:rowOff>209550</xdr:rowOff>
                  </to>
                </anchor>
              </controlPr>
            </control>
          </mc:Choice>
        </mc:AlternateContent>
        <mc:AlternateContent xmlns:mc="http://schemas.openxmlformats.org/markup-compatibility/2006">
          <mc:Choice Requires="x14">
            <control shapeId="1471" r:id="rId364" name="Check Box 447">
              <controlPr defaultSize="0" autoFill="0" autoLine="0" autoPict="0">
                <anchor moveWithCells="1">
                  <from>
                    <xdr:col>13</xdr:col>
                    <xdr:colOff>19050</xdr:colOff>
                    <xdr:row>159</xdr:row>
                    <xdr:rowOff>0</xdr:rowOff>
                  </from>
                  <to>
                    <xdr:col>16</xdr:col>
                    <xdr:colOff>57150</xdr:colOff>
                    <xdr:row>159</xdr:row>
                    <xdr:rowOff>209550</xdr:rowOff>
                  </to>
                </anchor>
              </controlPr>
            </control>
          </mc:Choice>
        </mc:AlternateContent>
        <mc:AlternateContent xmlns:mc="http://schemas.openxmlformats.org/markup-compatibility/2006">
          <mc:Choice Requires="x14">
            <control shapeId="1472" r:id="rId365" name="Check Box 448">
              <controlPr defaultSize="0" autoFill="0" autoLine="0" autoPict="0">
                <anchor moveWithCells="1">
                  <from>
                    <xdr:col>13</xdr:col>
                    <xdr:colOff>19050</xdr:colOff>
                    <xdr:row>160</xdr:row>
                    <xdr:rowOff>0</xdr:rowOff>
                  </from>
                  <to>
                    <xdr:col>16</xdr:col>
                    <xdr:colOff>57150</xdr:colOff>
                    <xdr:row>160</xdr:row>
                    <xdr:rowOff>209550</xdr:rowOff>
                  </to>
                </anchor>
              </controlPr>
            </control>
          </mc:Choice>
        </mc:AlternateContent>
        <mc:AlternateContent xmlns:mc="http://schemas.openxmlformats.org/markup-compatibility/2006">
          <mc:Choice Requires="x14">
            <control shapeId="1473" r:id="rId366" name="Check Box 449">
              <controlPr defaultSize="0" autoFill="0" autoLine="0" autoPict="0">
                <anchor moveWithCells="1">
                  <from>
                    <xdr:col>13</xdr:col>
                    <xdr:colOff>19050</xdr:colOff>
                    <xdr:row>163</xdr:row>
                    <xdr:rowOff>0</xdr:rowOff>
                  </from>
                  <to>
                    <xdr:col>16</xdr:col>
                    <xdr:colOff>57150</xdr:colOff>
                    <xdr:row>163</xdr:row>
                    <xdr:rowOff>209550</xdr:rowOff>
                  </to>
                </anchor>
              </controlPr>
            </control>
          </mc:Choice>
        </mc:AlternateContent>
        <mc:AlternateContent xmlns:mc="http://schemas.openxmlformats.org/markup-compatibility/2006">
          <mc:Choice Requires="x14">
            <control shapeId="1474" r:id="rId367" name="Check Box 450">
              <controlPr defaultSize="0" autoFill="0" autoLine="0" autoPict="0">
                <anchor moveWithCells="1">
                  <from>
                    <xdr:col>13</xdr:col>
                    <xdr:colOff>19050</xdr:colOff>
                    <xdr:row>165</xdr:row>
                    <xdr:rowOff>0</xdr:rowOff>
                  </from>
                  <to>
                    <xdr:col>16</xdr:col>
                    <xdr:colOff>57150</xdr:colOff>
                    <xdr:row>165</xdr:row>
                    <xdr:rowOff>209550</xdr:rowOff>
                  </to>
                </anchor>
              </controlPr>
            </control>
          </mc:Choice>
        </mc:AlternateContent>
        <mc:AlternateContent xmlns:mc="http://schemas.openxmlformats.org/markup-compatibility/2006">
          <mc:Choice Requires="x14">
            <control shapeId="1475" r:id="rId368" name="Check Box 451">
              <controlPr defaultSize="0" autoFill="0" autoLine="0" autoPict="0">
                <anchor moveWithCells="1">
                  <from>
                    <xdr:col>13</xdr:col>
                    <xdr:colOff>19050</xdr:colOff>
                    <xdr:row>166</xdr:row>
                    <xdr:rowOff>323850</xdr:rowOff>
                  </from>
                  <to>
                    <xdr:col>16</xdr:col>
                    <xdr:colOff>57150</xdr:colOff>
                    <xdr:row>166</xdr:row>
                    <xdr:rowOff>533400</xdr:rowOff>
                  </to>
                </anchor>
              </controlPr>
            </control>
          </mc:Choice>
        </mc:AlternateContent>
        <mc:AlternateContent xmlns:mc="http://schemas.openxmlformats.org/markup-compatibility/2006">
          <mc:Choice Requires="x14">
            <control shapeId="1476" r:id="rId369" name="Check Box 452">
              <controlPr defaultSize="0" autoFill="0" autoLine="0" autoPict="0">
                <anchor moveWithCells="1">
                  <from>
                    <xdr:col>13</xdr:col>
                    <xdr:colOff>19050</xdr:colOff>
                    <xdr:row>167</xdr:row>
                    <xdr:rowOff>742950</xdr:rowOff>
                  </from>
                  <to>
                    <xdr:col>16</xdr:col>
                    <xdr:colOff>57150</xdr:colOff>
                    <xdr:row>168</xdr:row>
                    <xdr:rowOff>171450</xdr:rowOff>
                  </to>
                </anchor>
              </controlPr>
            </control>
          </mc:Choice>
        </mc:AlternateContent>
        <mc:AlternateContent xmlns:mc="http://schemas.openxmlformats.org/markup-compatibility/2006">
          <mc:Choice Requires="x14">
            <control shapeId="1477" r:id="rId370" name="Check Box 453">
              <controlPr defaultSize="0" autoFill="0" autoLine="0" autoPict="0">
                <anchor moveWithCells="1">
                  <from>
                    <xdr:col>13</xdr:col>
                    <xdr:colOff>19050</xdr:colOff>
                    <xdr:row>170</xdr:row>
                    <xdr:rowOff>0</xdr:rowOff>
                  </from>
                  <to>
                    <xdr:col>16</xdr:col>
                    <xdr:colOff>57150</xdr:colOff>
                    <xdr:row>170</xdr:row>
                    <xdr:rowOff>209550</xdr:rowOff>
                  </to>
                </anchor>
              </controlPr>
            </control>
          </mc:Choice>
        </mc:AlternateContent>
        <mc:AlternateContent xmlns:mc="http://schemas.openxmlformats.org/markup-compatibility/2006">
          <mc:Choice Requires="x14">
            <control shapeId="1478" r:id="rId371" name="Check Box 454">
              <controlPr defaultSize="0" autoFill="0" autoLine="0" autoPict="0">
                <anchor moveWithCells="1">
                  <from>
                    <xdr:col>13</xdr:col>
                    <xdr:colOff>19050</xdr:colOff>
                    <xdr:row>172</xdr:row>
                    <xdr:rowOff>0</xdr:rowOff>
                  </from>
                  <to>
                    <xdr:col>16</xdr:col>
                    <xdr:colOff>57150</xdr:colOff>
                    <xdr:row>172</xdr:row>
                    <xdr:rowOff>209550</xdr:rowOff>
                  </to>
                </anchor>
              </controlPr>
            </control>
          </mc:Choice>
        </mc:AlternateContent>
        <mc:AlternateContent xmlns:mc="http://schemas.openxmlformats.org/markup-compatibility/2006">
          <mc:Choice Requires="x14">
            <control shapeId="1479" r:id="rId372" name="Check Box 455">
              <controlPr defaultSize="0" autoFill="0" autoLine="0" autoPict="0">
                <anchor moveWithCells="1">
                  <from>
                    <xdr:col>13</xdr:col>
                    <xdr:colOff>19050</xdr:colOff>
                    <xdr:row>173</xdr:row>
                    <xdr:rowOff>0</xdr:rowOff>
                  </from>
                  <to>
                    <xdr:col>16</xdr:col>
                    <xdr:colOff>57150</xdr:colOff>
                    <xdr:row>173</xdr:row>
                    <xdr:rowOff>209550</xdr:rowOff>
                  </to>
                </anchor>
              </controlPr>
            </control>
          </mc:Choice>
        </mc:AlternateContent>
        <mc:AlternateContent xmlns:mc="http://schemas.openxmlformats.org/markup-compatibility/2006">
          <mc:Choice Requires="x14">
            <control shapeId="1480" r:id="rId373" name="Check Box 456">
              <controlPr defaultSize="0" autoFill="0" autoLine="0" autoPict="0">
                <anchor moveWithCells="1">
                  <from>
                    <xdr:col>13</xdr:col>
                    <xdr:colOff>19050</xdr:colOff>
                    <xdr:row>174</xdr:row>
                    <xdr:rowOff>0</xdr:rowOff>
                  </from>
                  <to>
                    <xdr:col>16</xdr:col>
                    <xdr:colOff>57150</xdr:colOff>
                    <xdr:row>174</xdr:row>
                    <xdr:rowOff>209550</xdr:rowOff>
                  </to>
                </anchor>
              </controlPr>
            </control>
          </mc:Choice>
        </mc:AlternateContent>
        <mc:AlternateContent xmlns:mc="http://schemas.openxmlformats.org/markup-compatibility/2006">
          <mc:Choice Requires="x14">
            <control shapeId="1481" r:id="rId374" name="Check Box 457">
              <controlPr defaultSize="0" autoFill="0" autoLine="0" autoPict="0">
                <anchor moveWithCells="1">
                  <from>
                    <xdr:col>13</xdr:col>
                    <xdr:colOff>19050</xdr:colOff>
                    <xdr:row>175</xdr:row>
                    <xdr:rowOff>0</xdr:rowOff>
                  </from>
                  <to>
                    <xdr:col>16</xdr:col>
                    <xdr:colOff>57150</xdr:colOff>
                    <xdr:row>175</xdr:row>
                    <xdr:rowOff>209550</xdr:rowOff>
                  </to>
                </anchor>
              </controlPr>
            </control>
          </mc:Choice>
        </mc:AlternateContent>
        <mc:AlternateContent xmlns:mc="http://schemas.openxmlformats.org/markup-compatibility/2006">
          <mc:Choice Requires="x14">
            <control shapeId="1482" r:id="rId375" name="Check Box 458">
              <controlPr defaultSize="0" autoFill="0" autoLine="0" autoPict="0">
                <anchor moveWithCells="1">
                  <from>
                    <xdr:col>9</xdr:col>
                    <xdr:colOff>123825</xdr:colOff>
                    <xdr:row>174</xdr:row>
                    <xdr:rowOff>200025</xdr:rowOff>
                  </from>
                  <to>
                    <xdr:col>9</xdr:col>
                    <xdr:colOff>361950</xdr:colOff>
                    <xdr:row>174</xdr:row>
                    <xdr:rowOff>419100</xdr:rowOff>
                  </to>
                </anchor>
              </controlPr>
            </control>
          </mc:Choice>
        </mc:AlternateContent>
        <mc:AlternateContent xmlns:mc="http://schemas.openxmlformats.org/markup-compatibility/2006">
          <mc:Choice Requires="x14">
            <control shapeId="1484" r:id="rId376" name="Check Box 460">
              <controlPr defaultSize="0" autoFill="0" autoLine="0" autoPict="0">
                <anchor moveWithCells="1">
                  <from>
                    <xdr:col>9</xdr:col>
                    <xdr:colOff>133350</xdr:colOff>
                    <xdr:row>175</xdr:row>
                    <xdr:rowOff>485775</xdr:rowOff>
                  </from>
                  <to>
                    <xdr:col>9</xdr:col>
                    <xdr:colOff>371475</xdr:colOff>
                    <xdr:row>175</xdr:row>
                    <xdr:rowOff>704850</xdr:rowOff>
                  </to>
                </anchor>
              </controlPr>
            </control>
          </mc:Choice>
        </mc:AlternateContent>
        <mc:AlternateContent xmlns:mc="http://schemas.openxmlformats.org/markup-compatibility/2006">
          <mc:Choice Requires="x14">
            <control shapeId="1485" r:id="rId377" name="Check Box 461">
              <controlPr defaultSize="0" autoFill="0" autoLine="0" autoPict="0">
                <anchor moveWithCells="1">
                  <from>
                    <xdr:col>9</xdr:col>
                    <xdr:colOff>257175</xdr:colOff>
                    <xdr:row>179</xdr:row>
                    <xdr:rowOff>571500</xdr:rowOff>
                  </from>
                  <to>
                    <xdr:col>10</xdr:col>
                    <xdr:colOff>95250</xdr:colOff>
                    <xdr:row>179</xdr:row>
                    <xdr:rowOff>790575</xdr:rowOff>
                  </to>
                </anchor>
              </controlPr>
            </control>
          </mc:Choice>
        </mc:AlternateContent>
        <mc:AlternateContent xmlns:mc="http://schemas.openxmlformats.org/markup-compatibility/2006">
          <mc:Choice Requires="x14">
            <control shapeId="1486" r:id="rId378" name="Check Box 462">
              <controlPr defaultSize="0" autoFill="0" autoLine="0" autoPict="0">
                <anchor moveWithCells="1">
                  <from>
                    <xdr:col>13</xdr:col>
                    <xdr:colOff>19050</xdr:colOff>
                    <xdr:row>178</xdr:row>
                    <xdr:rowOff>0</xdr:rowOff>
                  </from>
                  <to>
                    <xdr:col>16</xdr:col>
                    <xdr:colOff>57150</xdr:colOff>
                    <xdr:row>178</xdr:row>
                    <xdr:rowOff>209550</xdr:rowOff>
                  </to>
                </anchor>
              </controlPr>
            </control>
          </mc:Choice>
        </mc:AlternateContent>
        <mc:AlternateContent xmlns:mc="http://schemas.openxmlformats.org/markup-compatibility/2006">
          <mc:Choice Requires="x14">
            <control shapeId="1487" r:id="rId379" name="Check Box 463">
              <controlPr defaultSize="0" autoFill="0" autoLine="0" autoPict="0">
                <anchor moveWithCells="1">
                  <from>
                    <xdr:col>13</xdr:col>
                    <xdr:colOff>19050</xdr:colOff>
                    <xdr:row>179</xdr:row>
                    <xdr:rowOff>0</xdr:rowOff>
                  </from>
                  <to>
                    <xdr:col>16</xdr:col>
                    <xdr:colOff>57150</xdr:colOff>
                    <xdr:row>179</xdr:row>
                    <xdr:rowOff>209550</xdr:rowOff>
                  </to>
                </anchor>
              </controlPr>
            </control>
          </mc:Choice>
        </mc:AlternateContent>
        <mc:AlternateContent xmlns:mc="http://schemas.openxmlformats.org/markup-compatibility/2006">
          <mc:Choice Requires="x14">
            <control shapeId="1490" r:id="rId380" name="Check Box 466">
              <controlPr defaultSize="0" autoFill="0" autoLine="0" autoPict="0">
                <anchor moveWithCells="1">
                  <from>
                    <xdr:col>26</xdr:col>
                    <xdr:colOff>390525</xdr:colOff>
                    <xdr:row>239</xdr:row>
                    <xdr:rowOff>247650</xdr:rowOff>
                  </from>
                  <to>
                    <xdr:col>26</xdr:col>
                    <xdr:colOff>600075</xdr:colOff>
                    <xdr:row>240</xdr:row>
                    <xdr:rowOff>219075</xdr:rowOff>
                  </to>
                </anchor>
              </controlPr>
            </control>
          </mc:Choice>
        </mc:AlternateContent>
        <mc:AlternateContent xmlns:mc="http://schemas.openxmlformats.org/markup-compatibility/2006">
          <mc:Choice Requires="x14">
            <control shapeId="1491" r:id="rId381" name="Check Box 467">
              <controlPr defaultSize="0" autoFill="0" autoLine="0" autoPict="0">
                <anchor moveWithCells="1">
                  <from>
                    <xdr:col>27</xdr:col>
                    <xdr:colOff>161925</xdr:colOff>
                    <xdr:row>239</xdr:row>
                    <xdr:rowOff>247650</xdr:rowOff>
                  </from>
                  <to>
                    <xdr:col>28</xdr:col>
                    <xdr:colOff>190500</xdr:colOff>
                    <xdr:row>240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D7D41-9FC4-4907-8561-1631DD938984}">
  <sheetPr codeName="Sheet3">
    <tabColor theme="9" tint="0.39997558519241921"/>
    <pageSetUpPr fitToPage="1"/>
  </sheetPr>
  <dimension ref="A1:AQ238"/>
  <sheetViews>
    <sheetView showGridLines="0" zoomScale="110" zoomScaleNormal="110" workbookViewId="0">
      <selection activeCell="L6" sqref="L6:AB6"/>
    </sheetView>
  </sheetViews>
  <sheetFormatPr defaultRowHeight="15" x14ac:dyDescent="0.25"/>
  <cols>
    <col min="1" max="1" width="4" style="20" customWidth="1"/>
    <col min="2" max="4" width="1" style="20" customWidth="1"/>
    <col min="5" max="5" width="13" style="20" customWidth="1"/>
    <col min="6" max="8" width="1" style="20" customWidth="1"/>
    <col min="9" max="9" width="1.85546875" style="20" customWidth="1"/>
    <col min="10" max="10" width="5.85546875" style="20" customWidth="1"/>
    <col min="11" max="11" width="2.85546875" style="20" customWidth="1"/>
    <col min="12" max="12" width="9" style="20" customWidth="1"/>
    <col min="13" max="13" width="1.85546875" style="20" customWidth="1"/>
    <col min="14" max="16" width="1" style="20" customWidth="1"/>
    <col min="17" max="19" width="1.85546875" style="20" customWidth="1"/>
    <col min="20" max="20" width="5" style="20" customWidth="1"/>
    <col min="21" max="21" width="1.85546875" style="20" customWidth="1"/>
    <col min="22" max="22" width="4" style="20" customWidth="1"/>
    <col min="23" max="23" width="5" style="20" customWidth="1"/>
    <col min="24" max="24" width="2.85546875" style="20" customWidth="1"/>
    <col min="25" max="25" width="1.85546875" style="20" customWidth="1"/>
    <col min="26" max="26" width="2.85546875" style="20" customWidth="1"/>
    <col min="27" max="27" width="10.85546875" style="20" customWidth="1"/>
    <col min="28" max="28" width="2.85546875" style="20" customWidth="1"/>
    <col min="29" max="29" width="8" style="20" customWidth="1"/>
    <col min="30" max="30" width="1.85546875" style="20" customWidth="1"/>
    <col min="31" max="32" width="4" style="20" customWidth="1"/>
    <col min="33" max="33" width="2.85546875" style="20" customWidth="1"/>
    <col min="34" max="34" width="5" style="20" customWidth="1"/>
    <col min="35" max="35" width="3.28515625" style="20" customWidth="1"/>
    <col min="36" max="16384" width="9.140625" style="20"/>
  </cols>
  <sheetData>
    <row r="1" spans="1:34" ht="15" customHeight="1" x14ac:dyDescent="0.25">
      <c r="A1" s="635" t="s">
        <v>383</v>
      </c>
      <c r="B1" s="635"/>
      <c r="C1" s="635"/>
      <c r="D1" s="635"/>
      <c r="E1" s="636">
        <f>'RFA Form Guidance'!B19</f>
        <v>45901</v>
      </c>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14"/>
    </row>
    <row r="2" spans="1:34" ht="27.95" customHeight="1" x14ac:dyDescent="0.25">
      <c r="A2" s="427" t="s">
        <v>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row>
    <row r="3" spans="1:34" ht="18.600000000000001" customHeight="1" x14ac:dyDescent="0.25">
      <c r="A3" s="428" t="s">
        <v>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row>
    <row r="4" spans="1:34" ht="16.5" customHeight="1" x14ac:dyDescent="0.25">
      <c r="A4" s="23"/>
      <c r="B4" s="444" t="s">
        <v>223</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23"/>
      <c r="AG4" s="23"/>
      <c r="AH4" s="23"/>
    </row>
    <row r="5" spans="1:34" ht="34.700000000000003" customHeight="1" x14ac:dyDescent="0.25">
      <c r="A5" s="12"/>
      <c r="B5" s="233"/>
      <c r="C5" s="233"/>
      <c r="D5" s="123" t="s">
        <v>243</v>
      </c>
      <c r="E5" s="123"/>
      <c r="F5" s="123"/>
      <c r="G5" s="123"/>
      <c r="H5" s="123"/>
      <c r="I5" s="123"/>
      <c r="J5" s="123"/>
      <c r="K5" s="123"/>
      <c r="L5" s="123"/>
      <c r="M5" s="123"/>
      <c r="N5" s="123"/>
      <c r="O5" s="123"/>
      <c r="P5" s="123"/>
      <c r="Q5" s="123"/>
      <c r="R5" s="123"/>
      <c r="S5" s="123"/>
      <c r="T5" s="233"/>
      <c r="U5" s="233"/>
      <c r="V5" s="233"/>
      <c r="W5" s="233"/>
      <c r="X5" s="12"/>
      <c r="Y5" s="233"/>
      <c r="Z5" s="233"/>
      <c r="AA5" s="233"/>
      <c r="AB5" s="233"/>
      <c r="AC5" s="233"/>
      <c r="AD5" s="233"/>
      <c r="AE5" s="233"/>
      <c r="AF5" s="12"/>
      <c r="AG5" s="12"/>
      <c r="AH5" s="12"/>
    </row>
    <row r="6" spans="1:34" ht="21.75" customHeight="1" x14ac:dyDescent="0.25">
      <c r="A6" s="14"/>
      <c r="B6" s="214"/>
      <c r="C6" s="214"/>
      <c r="D6" s="455" t="s">
        <v>224</v>
      </c>
      <c r="E6" s="456"/>
      <c r="F6" s="456"/>
      <c r="G6" s="456"/>
      <c r="H6" s="456"/>
      <c r="I6" s="456"/>
      <c r="J6" s="456"/>
      <c r="K6" s="457"/>
      <c r="L6" s="397"/>
      <c r="M6" s="458"/>
      <c r="N6" s="458"/>
      <c r="O6" s="458"/>
      <c r="P6" s="458"/>
      <c r="Q6" s="458"/>
      <c r="R6" s="458"/>
      <c r="S6" s="458"/>
      <c r="T6" s="458"/>
      <c r="U6" s="458"/>
      <c r="V6" s="458"/>
      <c r="W6" s="458"/>
      <c r="X6" s="458"/>
      <c r="Y6" s="458"/>
      <c r="Z6" s="458"/>
      <c r="AA6" s="458"/>
      <c r="AB6" s="459"/>
      <c r="AC6" s="214"/>
      <c r="AD6" s="214"/>
      <c r="AE6" s="214"/>
      <c r="AF6" s="14"/>
      <c r="AG6" s="14"/>
      <c r="AH6" s="14"/>
    </row>
    <row r="7" spans="1:34" ht="21.75" customHeight="1" x14ac:dyDescent="0.25">
      <c r="A7" s="14"/>
      <c r="B7" s="14"/>
      <c r="C7" s="14"/>
      <c r="D7" s="13"/>
      <c r="E7" s="13"/>
      <c r="F7" s="13"/>
      <c r="G7" s="13"/>
      <c r="H7" s="13"/>
      <c r="I7" s="13"/>
      <c r="J7" s="13"/>
      <c r="K7" s="13"/>
      <c r="L7" s="13"/>
      <c r="M7" s="13"/>
      <c r="N7" s="13"/>
      <c r="O7" s="13"/>
      <c r="P7" s="13"/>
      <c r="Q7" s="13"/>
      <c r="R7" s="13"/>
      <c r="S7" s="13"/>
      <c r="T7" s="13"/>
      <c r="U7" s="13"/>
      <c r="V7" s="13"/>
      <c r="W7" s="13"/>
      <c r="X7" s="13"/>
      <c r="Y7" s="13"/>
      <c r="Z7" s="13"/>
      <c r="AA7" s="13"/>
      <c r="AB7" s="13"/>
      <c r="AC7" s="14"/>
      <c r="AD7" s="14"/>
      <c r="AE7" s="14"/>
      <c r="AF7" s="14"/>
      <c r="AG7" s="14"/>
      <c r="AH7" s="14"/>
    </row>
    <row r="8" spans="1:34" ht="18" customHeight="1" x14ac:dyDescent="0.25">
      <c r="A8" s="14"/>
      <c r="B8" s="214"/>
      <c r="C8" s="214"/>
      <c r="D8" s="446"/>
      <c r="E8" s="447"/>
      <c r="F8" s="447"/>
      <c r="G8" s="447"/>
      <c r="H8" s="447"/>
      <c r="I8" s="447"/>
      <c r="J8" s="448"/>
      <c r="K8" s="449" t="s">
        <v>6</v>
      </c>
      <c r="L8" s="450"/>
      <c r="M8" s="450"/>
      <c r="N8" s="450"/>
      <c r="O8" s="450"/>
      <c r="P8" s="450"/>
      <c r="Q8" s="450"/>
      <c r="R8" s="450"/>
      <c r="S8" s="450"/>
      <c r="T8" s="450"/>
      <c r="U8" s="450"/>
      <c r="V8" s="450"/>
      <c r="W8" s="451"/>
      <c r="X8" s="452" t="s">
        <v>7</v>
      </c>
      <c r="Y8" s="453"/>
      <c r="Z8" s="453"/>
      <c r="AA8" s="453"/>
      <c r="AB8" s="453"/>
      <c r="AC8" s="453"/>
      <c r="AD8" s="453"/>
      <c r="AE8" s="454"/>
      <c r="AF8" s="14"/>
      <c r="AG8" s="14"/>
      <c r="AH8" s="14"/>
    </row>
    <row r="9" spans="1:34" ht="18" customHeight="1" x14ac:dyDescent="0.25">
      <c r="A9" s="14"/>
      <c r="B9" s="214"/>
      <c r="C9" s="214"/>
      <c r="D9" s="460" t="s">
        <v>8</v>
      </c>
      <c r="E9" s="461"/>
      <c r="F9" s="461"/>
      <c r="G9" s="461"/>
      <c r="H9" s="461"/>
      <c r="I9" s="461"/>
      <c r="J9" s="462"/>
      <c r="K9" s="158"/>
      <c r="L9" s="159"/>
      <c r="M9" s="159"/>
      <c r="N9" s="159"/>
      <c r="O9" s="159"/>
      <c r="P9" s="159"/>
      <c r="Q9" s="159"/>
      <c r="R9" s="159"/>
      <c r="S9" s="159"/>
      <c r="T9" s="159"/>
      <c r="U9" s="159"/>
      <c r="V9" s="159"/>
      <c r="W9" s="160"/>
      <c r="X9" s="158"/>
      <c r="Y9" s="159"/>
      <c r="Z9" s="159"/>
      <c r="AA9" s="159"/>
      <c r="AB9" s="159"/>
      <c r="AC9" s="159"/>
      <c r="AD9" s="159"/>
      <c r="AE9" s="160"/>
      <c r="AF9" s="14"/>
      <c r="AG9" s="14"/>
      <c r="AH9" s="14"/>
    </row>
    <row r="10" spans="1:34" ht="18" customHeight="1" x14ac:dyDescent="0.25">
      <c r="A10" s="14"/>
      <c r="B10" s="214"/>
      <c r="C10" s="214"/>
      <c r="D10" s="460" t="s">
        <v>9</v>
      </c>
      <c r="E10" s="461"/>
      <c r="F10" s="461"/>
      <c r="G10" s="461"/>
      <c r="H10" s="461"/>
      <c r="I10" s="461"/>
      <c r="J10" s="462"/>
      <c r="K10" s="158"/>
      <c r="L10" s="159"/>
      <c r="M10" s="159"/>
      <c r="N10" s="159"/>
      <c r="O10" s="159"/>
      <c r="P10" s="159"/>
      <c r="Q10" s="159"/>
      <c r="R10" s="159"/>
      <c r="S10" s="159"/>
      <c r="T10" s="159"/>
      <c r="U10" s="159"/>
      <c r="V10" s="159"/>
      <c r="W10" s="160"/>
      <c r="X10" s="158"/>
      <c r="Y10" s="159"/>
      <c r="Z10" s="159"/>
      <c r="AA10" s="159"/>
      <c r="AB10" s="159"/>
      <c r="AC10" s="159"/>
      <c r="AD10" s="159"/>
      <c r="AE10" s="160"/>
      <c r="AF10" s="14"/>
      <c r="AG10" s="14"/>
      <c r="AH10" s="14"/>
    </row>
    <row r="11" spans="1:34" ht="18" customHeight="1" x14ac:dyDescent="0.25">
      <c r="A11" s="14"/>
      <c r="B11" s="214"/>
      <c r="C11" s="214"/>
      <c r="D11" s="460" t="s">
        <v>10</v>
      </c>
      <c r="E11" s="461"/>
      <c r="F11" s="461"/>
      <c r="G11" s="461"/>
      <c r="H11" s="461"/>
      <c r="I11" s="461"/>
      <c r="J11" s="462"/>
      <c r="K11" s="158"/>
      <c r="L11" s="159"/>
      <c r="M11" s="159"/>
      <c r="N11" s="159"/>
      <c r="O11" s="159"/>
      <c r="P11" s="159"/>
      <c r="Q11" s="159"/>
      <c r="R11" s="159"/>
      <c r="S11" s="159"/>
      <c r="T11" s="159"/>
      <c r="U11" s="159"/>
      <c r="V11" s="159"/>
      <c r="W11" s="160"/>
      <c r="X11" s="158"/>
      <c r="Y11" s="159"/>
      <c r="Z11" s="159"/>
      <c r="AA11" s="159"/>
      <c r="AB11" s="159"/>
      <c r="AC11" s="159"/>
      <c r="AD11" s="159"/>
      <c r="AE11" s="160"/>
      <c r="AF11" s="14"/>
      <c r="AG11" s="14"/>
      <c r="AH11" s="14"/>
    </row>
    <row r="12" spans="1:34" ht="18" customHeight="1" x14ac:dyDescent="0.25">
      <c r="A12" s="14"/>
      <c r="B12" s="214"/>
      <c r="C12" s="214"/>
      <c r="D12" s="460" t="s">
        <v>11</v>
      </c>
      <c r="E12" s="461"/>
      <c r="F12" s="461"/>
      <c r="G12" s="461"/>
      <c r="H12" s="461"/>
      <c r="I12" s="461"/>
      <c r="J12" s="462"/>
      <c r="K12" s="158"/>
      <c r="L12" s="159"/>
      <c r="M12" s="159"/>
      <c r="N12" s="159"/>
      <c r="O12" s="159"/>
      <c r="P12" s="159"/>
      <c r="Q12" s="159"/>
      <c r="R12" s="159"/>
      <c r="S12" s="159"/>
      <c r="T12" s="159"/>
      <c r="U12" s="159"/>
      <c r="V12" s="159"/>
      <c r="W12" s="160"/>
      <c r="X12" s="158"/>
      <c r="Y12" s="159"/>
      <c r="Z12" s="159"/>
      <c r="AA12" s="159"/>
      <c r="AB12" s="159"/>
      <c r="AC12" s="159"/>
      <c r="AD12" s="159"/>
      <c r="AE12" s="160"/>
      <c r="AF12" s="14"/>
      <c r="AG12" s="14"/>
      <c r="AH12" s="14"/>
    </row>
    <row r="13" spans="1:34" ht="17.25" customHeight="1" x14ac:dyDescent="0.25">
      <c r="A13" s="14"/>
      <c r="B13" s="214"/>
      <c r="C13" s="214"/>
      <c r="D13" s="214"/>
      <c r="E13" s="214"/>
      <c r="F13" s="214"/>
      <c r="G13" s="214"/>
      <c r="H13" s="214"/>
      <c r="I13" s="214"/>
      <c r="J13" s="14"/>
      <c r="K13" s="14"/>
      <c r="L13" s="14"/>
      <c r="M13" s="214"/>
      <c r="N13" s="214"/>
      <c r="O13" s="214"/>
      <c r="P13" s="214"/>
      <c r="Q13" s="214"/>
      <c r="R13" s="214"/>
      <c r="S13" s="14"/>
      <c r="T13" s="214"/>
      <c r="U13" s="214"/>
      <c r="V13" s="214"/>
      <c r="W13" s="214"/>
      <c r="X13" s="14"/>
      <c r="Y13" s="214"/>
      <c r="Z13" s="214"/>
      <c r="AA13" s="214"/>
      <c r="AB13" s="214"/>
      <c r="AC13" s="214"/>
      <c r="AD13" s="214"/>
      <c r="AE13" s="214"/>
      <c r="AF13" s="14"/>
      <c r="AG13" s="14"/>
      <c r="AH13" s="14"/>
    </row>
    <row r="14" spans="1:34" ht="17.25" customHeight="1" x14ac:dyDescent="0.25">
      <c r="A14" s="14"/>
      <c r="B14" s="14"/>
      <c r="C14" s="14"/>
      <c r="D14" s="469" t="s">
        <v>236</v>
      </c>
      <c r="E14" s="118"/>
      <c r="F14" s="118"/>
      <c r="G14" s="118"/>
      <c r="H14" s="118"/>
      <c r="I14" s="118"/>
      <c r="J14" s="118"/>
      <c r="K14" s="118"/>
      <c r="L14" s="118"/>
      <c r="M14" s="118"/>
      <c r="N14" s="118"/>
      <c r="O14" s="118"/>
      <c r="P14" s="118"/>
      <c r="Q14" s="118"/>
      <c r="R14" s="118"/>
      <c r="S14" s="118"/>
      <c r="T14" s="119"/>
      <c r="U14" s="569">
        <f>SUM(T21+T23+T25+T27+AH21+AH23+AH25+AH27+AB217)</f>
        <v>0</v>
      </c>
      <c r="V14" s="570"/>
      <c r="W14" s="571"/>
      <c r="Y14" s="442" t="s">
        <v>381</v>
      </c>
      <c r="Z14" s="442"/>
      <c r="AA14" s="442"/>
      <c r="AB14" s="397"/>
      <c r="AC14" s="398"/>
      <c r="AD14" s="398"/>
      <c r="AE14" s="398"/>
      <c r="AF14" s="398"/>
      <c r="AG14" s="398"/>
      <c r="AH14" s="399"/>
    </row>
    <row r="15" spans="1:34" ht="17.25" customHeight="1" x14ac:dyDescent="0.25">
      <c r="A15" s="14"/>
      <c r="B15" s="14"/>
      <c r="C15" s="14"/>
      <c r="D15" s="469" t="s">
        <v>225</v>
      </c>
      <c r="E15" s="118"/>
      <c r="F15" s="118"/>
      <c r="G15" s="118"/>
      <c r="H15" s="118"/>
      <c r="I15" s="118"/>
      <c r="J15" s="118"/>
      <c r="K15" s="118"/>
      <c r="L15" s="118"/>
      <c r="M15" s="118"/>
      <c r="N15" s="118"/>
      <c r="O15" s="118"/>
      <c r="P15" s="118"/>
      <c r="Q15" s="118"/>
      <c r="R15" s="118"/>
      <c r="S15" s="118"/>
      <c r="T15" s="119"/>
      <c r="U15" s="233"/>
      <c r="V15" s="233"/>
      <c r="X15" s="233"/>
      <c r="Y15" s="233"/>
      <c r="AA15" s="20" t="s">
        <v>227</v>
      </c>
      <c r="AB15" s="467" t="s">
        <v>382</v>
      </c>
      <c r="AC15" s="222"/>
      <c r="AD15" s="222"/>
      <c r="AE15" s="222"/>
      <c r="AF15" s="468"/>
    </row>
    <row r="16" spans="1:34" ht="31.5" customHeight="1" x14ac:dyDescent="0.25">
      <c r="A16" s="16"/>
      <c r="B16" s="16"/>
      <c r="C16" s="16"/>
      <c r="D16" s="469" t="s">
        <v>226</v>
      </c>
      <c r="E16" s="118"/>
      <c r="F16" s="118"/>
      <c r="G16" s="118"/>
      <c r="H16" s="118"/>
      <c r="I16" s="118"/>
      <c r="J16" s="118"/>
      <c r="K16" s="118"/>
      <c r="L16" s="118"/>
      <c r="M16" s="118"/>
      <c r="N16" s="118"/>
      <c r="O16" s="118"/>
      <c r="P16" s="118"/>
      <c r="Q16" s="118"/>
      <c r="R16" s="118"/>
      <c r="S16" s="118"/>
      <c r="T16" s="119"/>
      <c r="U16" s="562"/>
      <c r="V16" s="395"/>
      <c r="W16" s="395"/>
      <c r="X16" s="395"/>
      <c r="Y16" s="395"/>
      <c r="Z16" s="395"/>
      <c r="AA16" s="395"/>
      <c r="AB16" s="395"/>
      <c r="AC16" s="395"/>
      <c r="AD16" s="395"/>
      <c r="AE16" s="395"/>
      <c r="AF16" s="396"/>
    </row>
    <row r="17" spans="1:43" ht="42.75" customHeight="1" x14ac:dyDescent="0.25">
      <c r="A17" s="16"/>
      <c r="B17" s="16"/>
      <c r="C17" s="16"/>
      <c r="D17" s="470" t="s">
        <v>378</v>
      </c>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98"/>
      <c r="AE17" s="98"/>
      <c r="AF17" s="98"/>
    </row>
    <row r="18" spans="1:43" ht="19.5" customHeight="1" x14ac:dyDescent="0.25">
      <c r="A18" s="16"/>
      <c r="B18" s="8"/>
      <c r="C18" s="28"/>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30"/>
      <c r="AI18" s="30"/>
      <c r="AJ18" s="23"/>
      <c r="AK18" s="23"/>
      <c r="AL18" s="23"/>
      <c r="AM18" s="23"/>
      <c r="AN18" s="23"/>
      <c r="AO18" s="23"/>
      <c r="AP18" s="23"/>
      <c r="AQ18" s="23"/>
    </row>
    <row r="19" spans="1:43" ht="28.5" customHeight="1" x14ac:dyDescent="0.25">
      <c r="A19" s="16"/>
      <c r="B19" s="140" t="s">
        <v>90</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6"/>
      <c r="AG19" s="16"/>
      <c r="AH19" s="16"/>
    </row>
    <row r="20" spans="1:43" ht="12" customHeight="1" x14ac:dyDescent="0.25">
      <c r="A20" s="16"/>
      <c r="B20" s="9"/>
      <c r="C20" s="18"/>
      <c r="D20" s="18"/>
      <c r="E20" s="18"/>
      <c r="F20" s="18"/>
      <c r="G20" s="18"/>
      <c r="H20" s="18"/>
      <c r="I20" s="18"/>
      <c r="J20" s="18"/>
      <c r="K20" s="18"/>
      <c r="L20" s="18"/>
      <c r="M20" s="463" t="s">
        <v>237</v>
      </c>
      <c r="N20" s="323"/>
      <c r="O20" s="323"/>
      <c r="P20" s="323"/>
      <c r="Q20" s="323"/>
      <c r="R20" s="323"/>
      <c r="S20" s="323"/>
      <c r="T20" s="140" t="s">
        <v>238</v>
      </c>
      <c r="U20" s="141"/>
      <c r="V20" s="141"/>
      <c r="W20" s="18"/>
      <c r="X20" s="18"/>
      <c r="Y20" s="18"/>
      <c r="Z20" s="18"/>
      <c r="AA20" s="18"/>
      <c r="AB20" s="18"/>
      <c r="AC20" s="18"/>
      <c r="AD20" s="18"/>
      <c r="AE20" s="140" t="s">
        <v>237</v>
      </c>
      <c r="AF20" s="141"/>
      <c r="AG20" s="141"/>
      <c r="AH20" s="573" t="s">
        <v>238</v>
      </c>
      <c r="AI20" s="574"/>
    </row>
    <row r="21" spans="1:43" ht="27.75" customHeight="1" x14ac:dyDescent="0.25">
      <c r="A21" s="16"/>
      <c r="B21" s="140"/>
      <c r="C21" s="141"/>
      <c r="D21" s="141"/>
      <c r="E21" s="144" t="s">
        <v>73</v>
      </c>
      <c r="F21" s="145"/>
      <c r="G21" s="145"/>
      <c r="H21" s="145"/>
      <c r="I21" s="145"/>
      <c r="J21" s="145"/>
      <c r="K21" s="145"/>
      <c r="L21" s="146"/>
      <c r="M21" s="18"/>
      <c r="N21" s="464">
        <f>SUM(' Request RFA Form'!N26:R26)</f>
        <v>0</v>
      </c>
      <c r="O21" s="465"/>
      <c r="P21" s="465"/>
      <c r="Q21" s="465"/>
      <c r="R21" s="466"/>
      <c r="S21" s="19"/>
      <c r="T21" s="483">
        <f>AE31</f>
        <v>0</v>
      </c>
      <c r="U21" s="484"/>
      <c r="V21" s="19"/>
      <c r="W21" s="144" t="s">
        <v>80</v>
      </c>
      <c r="X21" s="145"/>
      <c r="Y21" s="145"/>
      <c r="Z21" s="145"/>
      <c r="AA21" s="145"/>
      <c r="AB21" s="145"/>
      <c r="AC21" s="146"/>
      <c r="AD21" s="18"/>
      <c r="AE21" s="464">
        <f>SUM(' Request RFA Form'!AE26:AF26)</f>
        <v>0</v>
      </c>
      <c r="AF21" s="466"/>
      <c r="AG21" s="16"/>
      <c r="AH21" s="483">
        <f>AE145</f>
        <v>0</v>
      </c>
      <c r="AI21" s="572"/>
    </row>
    <row r="22" spans="1:43" ht="9.75" customHeight="1" x14ac:dyDescent="0.25">
      <c r="A22" s="16"/>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6"/>
      <c r="AG22" s="16"/>
      <c r="AH22" s="16"/>
    </row>
    <row r="23" spans="1:43" ht="28.5" customHeight="1" x14ac:dyDescent="0.25">
      <c r="A23" s="16"/>
      <c r="B23" s="140"/>
      <c r="C23" s="141"/>
      <c r="D23" s="141"/>
      <c r="E23" s="144" t="s">
        <v>74</v>
      </c>
      <c r="F23" s="145"/>
      <c r="G23" s="145"/>
      <c r="H23" s="145"/>
      <c r="I23" s="145"/>
      <c r="J23" s="145"/>
      <c r="K23" s="145"/>
      <c r="L23" s="146"/>
      <c r="M23" s="18"/>
      <c r="N23" s="464">
        <f>SUM(' Request RFA Form'!N28:R28)</f>
        <v>0</v>
      </c>
      <c r="O23" s="465"/>
      <c r="P23" s="465"/>
      <c r="Q23" s="465"/>
      <c r="R23" s="466"/>
      <c r="S23" s="19"/>
      <c r="T23" s="483">
        <f>AE118</f>
        <v>0</v>
      </c>
      <c r="U23" s="484"/>
      <c r="V23" s="19"/>
      <c r="W23" s="471" t="s">
        <v>77</v>
      </c>
      <c r="X23" s="472"/>
      <c r="Y23" s="472"/>
      <c r="Z23" s="472"/>
      <c r="AA23" s="472"/>
      <c r="AB23" s="472"/>
      <c r="AC23" s="473"/>
      <c r="AD23" s="18"/>
      <c r="AE23" s="464">
        <f>SUM(' Request RFA Form'!AE28:AF28)</f>
        <v>0</v>
      </c>
      <c r="AF23" s="466"/>
      <c r="AG23" s="16"/>
      <c r="AH23" s="483">
        <f>AE157</f>
        <v>0</v>
      </c>
      <c r="AI23" s="572"/>
    </row>
    <row r="24" spans="1:43" ht="10.5" customHeight="1" x14ac:dyDescent="0.25">
      <c r="A24" s="16"/>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6"/>
      <c r="AG24" s="16"/>
      <c r="AH24" s="16"/>
    </row>
    <row r="25" spans="1:43" ht="28.5" customHeight="1" x14ac:dyDescent="0.25">
      <c r="A25" s="16"/>
      <c r="B25" s="140"/>
      <c r="C25" s="474"/>
      <c r="D25" s="474"/>
      <c r="E25" s="144" t="s">
        <v>75</v>
      </c>
      <c r="F25" s="145"/>
      <c r="G25" s="145"/>
      <c r="H25" s="145"/>
      <c r="I25" s="145"/>
      <c r="J25" s="145"/>
      <c r="K25" s="145"/>
      <c r="L25" s="146"/>
      <c r="M25" s="18"/>
      <c r="N25" s="464">
        <f>SUM(' Request RFA Form'!N30:R30)</f>
        <v>0</v>
      </c>
      <c r="O25" s="465"/>
      <c r="P25" s="465"/>
      <c r="Q25" s="465"/>
      <c r="R25" s="466"/>
      <c r="S25" s="19"/>
      <c r="T25" s="483">
        <f>AE129</f>
        <v>0</v>
      </c>
      <c r="U25" s="484"/>
      <c r="V25" s="19"/>
      <c r="W25" s="475" t="s">
        <v>78</v>
      </c>
      <c r="X25" s="476"/>
      <c r="Y25" s="476"/>
      <c r="Z25" s="476"/>
      <c r="AA25" s="476"/>
      <c r="AB25" s="476"/>
      <c r="AC25" s="477"/>
      <c r="AD25" s="18"/>
      <c r="AE25" s="464">
        <f>SUM(' Request RFA Form'!AE30:AF30)</f>
        <v>0</v>
      </c>
      <c r="AF25" s="466"/>
      <c r="AG25" s="16"/>
      <c r="AH25" s="483">
        <f>AE172</f>
        <v>0</v>
      </c>
      <c r="AI25" s="572"/>
    </row>
    <row r="26" spans="1:43" ht="12" customHeight="1" x14ac:dyDescent="0.25">
      <c r="A26" s="16"/>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6"/>
      <c r="AG26" s="16"/>
      <c r="AH26" s="16"/>
    </row>
    <row r="27" spans="1:43" ht="27" customHeight="1" x14ac:dyDescent="0.25">
      <c r="A27" s="16"/>
      <c r="B27" s="140"/>
      <c r="C27" s="141"/>
      <c r="D27" s="141"/>
      <c r="E27" s="144" t="s">
        <v>76</v>
      </c>
      <c r="F27" s="145"/>
      <c r="G27" s="145"/>
      <c r="H27" s="145"/>
      <c r="I27" s="145"/>
      <c r="J27" s="145"/>
      <c r="K27" s="145"/>
      <c r="L27" s="146"/>
      <c r="M27" s="18"/>
      <c r="N27" s="464">
        <f>SUM(' Request RFA Form'!N32:R32)</f>
        <v>0</v>
      </c>
      <c r="O27" s="465"/>
      <c r="P27" s="465"/>
      <c r="Q27" s="465"/>
      <c r="R27" s="466"/>
      <c r="S27" s="19"/>
      <c r="T27" s="483">
        <f>AE139</f>
        <v>0</v>
      </c>
      <c r="U27" s="484"/>
      <c r="V27" s="19"/>
      <c r="W27" s="475" t="s">
        <v>79</v>
      </c>
      <c r="X27" s="476"/>
      <c r="Y27" s="476"/>
      <c r="Z27" s="476"/>
      <c r="AA27" s="476"/>
      <c r="AB27" s="476"/>
      <c r="AC27" s="477"/>
      <c r="AD27" s="18"/>
      <c r="AE27" s="464">
        <f>SUM(' Request RFA Form'!AE32:AF32)</f>
        <v>0</v>
      </c>
      <c r="AF27" s="466"/>
      <c r="AG27" s="16"/>
      <c r="AH27" s="483">
        <f>AE176</f>
        <v>0</v>
      </c>
      <c r="AI27" s="572"/>
    </row>
    <row r="28" spans="1:43" ht="13.5" customHeight="1" x14ac:dyDescent="0.25">
      <c r="A28" s="16"/>
      <c r="B28" s="18"/>
      <c r="C28" s="18"/>
      <c r="D28" s="18"/>
      <c r="E28" s="18"/>
      <c r="F28" s="18"/>
      <c r="G28" s="18"/>
      <c r="H28" s="18"/>
      <c r="I28" s="18"/>
      <c r="J28" s="18"/>
      <c r="K28" s="18"/>
      <c r="L28" s="18"/>
      <c r="M28" s="18"/>
      <c r="N28" s="18"/>
      <c r="O28" s="18"/>
      <c r="P28" s="18"/>
      <c r="Q28" s="18"/>
      <c r="R28" s="18"/>
      <c r="S28" s="18"/>
      <c r="T28" s="18"/>
      <c r="U28" s="18"/>
      <c r="V28" s="18"/>
      <c r="W28" s="148"/>
      <c r="X28" s="149"/>
      <c r="Y28" s="149"/>
      <c r="Z28" s="149"/>
      <c r="AA28" s="149"/>
      <c r="AB28" s="149"/>
      <c r="AC28" s="149"/>
      <c r="AD28" s="18"/>
      <c r="AE28" s="18"/>
      <c r="AF28" s="16"/>
      <c r="AG28" s="16"/>
      <c r="AH28" s="16"/>
    </row>
    <row r="29" spans="1:43" ht="13.5" customHeight="1" x14ac:dyDescent="0.25">
      <c r="A29" s="16"/>
      <c r="B29" s="18"/>
      <c r="C29" s="18"/>
      <c r="D29" s="18"/>
      <c r="E29" s="18"/>
      <c r="F29" s="18"/>
      <c r="G29" s="18"/>
      <c r="H29" s="18"/>
      <c r="I29" s="18"/>
      <c r="J29" s="18"/>
      <c r="K29" s="18"/>
      <c r="L29" s="18"/>
      <c r="M29" s="18"/>
      <c r="N29" s="18"/>
      <c r="O29" s="18"/>
      <c r="P29" s="18"/>
      <c r="Q29" s="18"/>
      <c r="R29" s="18"/>
      <c r="S29" s="18"/>
      <c r="T29" s="18"/>
      <c r="U29" s="18"/>
      <c r="V29" s="18"/>
      <c r="W29" s="19"/>
      <c r="X29" s="84"/>
      <c r="Y29" s="84"/>
      <c r="Z29" s="84"/>
      <c r="AA29" s="84"/>
      <c r="AB29" s="84"/>
      <c r="AC29" s="84"/>
      <c r="AD29" s="18"/>
      <c r="AE29" s="18"/>
      <c r="AF29" s="16"/>
      <c r="AG29" s="16"/>
      <c r="AH29" s="16"/>
    </row>
    <row r="30" spans="1:43" s="5" customFormat="1" ht="22.7" customHeight="1" thickBot="1" x14ac:dyDescent="0.3">
      <c r="A30" s="372" t="s">
        <v>89</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row>
    <row r="31" spans="1:43" s="5" customFormat="1" ht="27" customHeight="1" thickBot="1" x14ac:dyDescent="0.3">
      <c r="A31" s="12"/>
      <c r="B31" s="478" t="s">
        <v>17</v>
      </c>
      <c r="C31" s="479"/>
      <c r="D31" s="479"/>
      <c r="E31" s="479"/>
      <c r="F31" s="479"/>
      <c r="G31" s="479"/>
      <c r="H31" s="479"/>
      <c r="I31" s="479"/>
      <c r="J31" s="479"/>
      <c r="K31" s="479"/>
      <c r="L31" s="479"/>
      <c r="M31" s="479"/>
      <c r="N31" s="479"/>
      <c r="O31" s="479"/>
      <c r="P31" s="479"/>
      <c r="Q31" s="479"/>
      <c r="R31" s="479"/>
      <c r="S31" s="479"/>
      <c r="T31" s="479"/>
      <c r="U31" s="479"/>
      <c r="V31" s="479"/>
      <c r="W31" s="479"/>
      <c r="X31" s="480"/>
      <c r="Y31" s="481" t="s">
        <v>340</v>
      </c>
      <c r="Z31" s="482"/>
      <c r="AA31" s="482"/>
      <c r="AB31" s="482"/>
      <c r="AC31" s="482"/>
      <c r="AD31" s="31"/>
      <c r="AE31" s="249">
        <v>0</v>
      </c>
      <c r="AF31" s="250"/>
      <c r="AG31" s="7"/>
      <c r="AH31" s="295" t="s">
        <v>343</v>
      </c>
      <c r="AI31" s="296"/>
      <c r="AJ31" s="296"/>
      <c r="AK31" s="297"/>
    </row>
    <row r="32" spans="1:43" s="5" customFormat="1" ht="38.1" customHeight="1" x14ac:dyDescent="0.25">
      <c r="A32" s="12"/>
      <c r="B32" s="499" t="s">
        <v>249</v>
      </c>
      <c r="C32" s="500"/>
      <c r="D32" s="500"/>
      <c r="E32" s="501"/>
      <c r="F32" s="485" t="s">
        <v>19</v>
      </c>
      <c r="G32" s="502"/>
      <c r="H32" s="502"/>
      <c r="I32" s="502"/>
      <c r="J32" s="502"/>
      <c r="K32" s="502"/>
      <c r="L32" s="502"/>
      <c r="M32" s="502"/>
      <c r="N32" s="503"/>
      <c r="O32" s="485" t="s">
        <v>283</v>
      </c>
      <c r="P32" s="486"/>
      <c r="Q32" s="486"/>
      <c r="R32" s="486"/>
      <c r="S32" s="486"/>
      <c r="T32" s="486"/>
      <c r="U32" s="486"/>
      <c r="V32" s="486"/>
      <c r="W32" s="486"/>
      <c r="X32" s="487"/>
      <c r="Y32" s="488" t="s">
        <v>282</v>
      </c>
      <c r="Z32" s="489"/>
      <c r="AA32" s="489"/>
      <c r="AB32" s="489"/>
      <c r="AC32" s="489"/>
      <c r="AD32" s="490"/>
      <c r="AE32" s="491" t="s">
        <v>20</v>
      </c>
      <c r="AF32" s="492"/>
      <c r="AG32" s="493"/>
      <c r="AH32" s="492"/>
      <c r="AI32" s="492"/>
      <c r="AJ32" s="492"/>
      <c r="AK32" s="492"/>
      <c r="AL32" s="494"/>
      <c r="AM32" s="7"/>
      <c r="AN32" s="7"/>
    </row>
    <row r="33" spans="1:40" s="5" customFormat="1" ht="18" customHeight="1" x14ac:dyDescent="0.25">
      <c r="A33" s="4"/>
      <c r="B33" s="216"/>
      <c r="C33" s="121"/>
      <c r="D33" s="121"/>
      <c r="E33" s="217"/>
      <c r="F33" s="227" t="s">
        <v>94</v>
      </c>
      <c r="G33" s="228"/>
      <c r="H33" s="228"/>
      <c r="I33" s="228"/>
      <c r="J33" s="228"/>
      <c r="K33" s="228"/>
      <c r="L33" s="228"/>
      <c r="M33" s="228"/>
      <c r="N33" s="229"/>
      <c r="O33" s="216" t="s">
        <v>284</v>
      </c>
      <c r="P33" s="121"/>
      <c r="Q33" s="121"/>
      <c r="R33" s="121"/>
      <c r="S33" s="121"/>
      <c r="T33" s="121"/>
      <c r="U33" s="121"/>
      <c r="V33" s="121"/>
      <c r="W33" s="121"/>
      <c r="X33" s="217"/>
      <c r="Y33" s="237"/>
      <c r="Z33" s="238"/>
      <c r="AA33" s="238"/>
      <c r="AB33" s="238"/>
      <c r="AC33" s="238"/>
      <c r="AD33" s="366"/>
      <c r="AE33" s="227" t="s">
        <v>97</v>
      </c>
      <c r="AF33" s="228"/>
      <c r="AG33" s="228"/>
      <c r="AH33" s="228"/>
      <c r="AI33" s="228"/>
      <c r="AJ33" s="228"/>
      <c r="AK33" s="228"/>
      <c r="AL33" s="229"/>
      <c r="AM33" s="4"/>
      <c r="AN33" s="4"/>
    </row>
    <row r="34" spans="1:40" s="5" customFormat="1" ht="16.5" customHeight="1" x14ac:dyDescent="0.25">
      <c r="A34" s="6"/>
      <c r="B34" s="230"/>
      <c r="C34" s="210"/>
      <c r="D34" s="210"/>
      <c r="E34" s="231"/>
      <c r="F34" s="110" t="s">
        <v>21</v>
      </c>
      <c r="G34" s="495"/>
      <c r="H34" s="495"/>
      <c r="I34" s="495"/>
      <c r="J34" s="495"/>
      <c r="K34" s="495"/>
      <c r="L34" s="495"/>
      <c r="M34" s="495"/>
      <c r="N34" s="496"/>
      <c r="O34" s="279"/>
      <c r="P34" s="214"/>
      <c r="Q34" s="214"/>
      <c r="R34" s="214"/>
      <c r="S34" s="214"/>
      <c r="T34" s="214"/>
      <c r="U34" s="214"/>
      <c r="V34" s="214"/>
      <c r="W34" s="214"/>
      <c r="X34" s="280"/>
      <c r="Y34" s="106"/>
      <c r="Z34" s="104"/>
      <c r="AA34" s="104"/>
      <c r="AB34" s="104"/>
      <c r="AC34" s="104"/>
      <c r="AD34" s="105"/>
      <c r="AE34" s="274"/>
      <c r="AF34" s="233"/>
      <c r="AG34" s="233"/>
      <c r="AH34" s="233"/>
      <c r="AI34" s="233"/>
      <c r="AJ34" s="233"/>
      <c r="AK34" s="233"/>
      <c r="AL34" s="234"/>
      <c r="AM34" s="6"/>
      <c r="AN34" s="6"/>
    </row>
    <row r="35" spans="1:40" s="5" customFormat="1" ht="18" customHeight="1" x14ac:dyDescent="0.25">
      <c r="A35" s="4"/>
      <c r="B35" s="300" t="s">
        <v>93</v>
      </c>
      <c r="C35" s="233"/>
      <c r="D35" s="233"/>
      <c r="E35" s="234"/>
      <c r="F35" s="227" t="s">
        <v>95</v>
      </c>
      <c r="G35" s="228"/>
      <c r="H35" s="228"/>
      <c r="I35" s="228"/>
      <c r="J35" s="228"/>
      <c r="K35" s="228"/>
      <c r="L35" s="228"/>
      <c r="M35" s="228"/>
      <c r="N35" s="229"/>
      <c r="O35" s="279"/>
      <c r="P35" s="214"/>
      <c r="Q35" s="214"/>
      <c r="R35" s="214"/>
      <c r="S35" s="214"/>
      <c r="T35" s="214"/>
      <c r="U35" s="214"/>
      <c r="V35" s="214"/>
      <c r="W35" s="214"/>
      <c r="X35" s="280"/>
      <c r="Y35" s="106"/>
      <c r="Z35" s="104"/>
      <c r="AA35" s="104"/>
      <c r="AB35" s="104"/>
      <c r="AC35" s="104"/>
      <c r="AD35" s="105"/>
      <c r="AE35" s="274"/>
      <c r="AF35" s="233"/>
      <c r="AG35" s="233"/>
      <c r="AH35" s="233"/>
      <c r="AI35" s="233"/>
      <c r="AJ35" s="233"/>
      <c r="AK35" s="233"/>
      <c r="AL35" s="234"/>
      <c r="AM35" s="4"/>
      <c r="AN35" s="4"/>
    </row>
    <row r="36" spans="1:40" s="5" customFormat="1" ht="16.5" customHeight="1" x14ac:dyDescent="0.25">
      <c r="A36" s="6"/>
      <c r="B36" s="300" t="s">
        <v>22</v>
      </c>
      <c r="C36" s="301"/>
      <c r="D36" s="301"/>
      <c r="E36" s="302"/>
      <c r="F36" s="232" t="s">
        <v>23</v>
      </c>
      <c r="G36" s="497"/>
      <c r="H36" s="497"/>
      <c r="I36" s="497"/>
      <c r="J36" s="497"/>
      <c r="K36" s="497"/>
      <c r="L36" s="497"/>
      <c r="M36" s="497"/>
      <c r="N36" s="498"/>
      <c r="O36" s="279"/>
      <c r="P36" s="214"/>
      <c r="Q36" s="214"/>
      <c r="R36" s="214"/>
      <c r="S36" s="214"/>
      <c r="T36" s="214"/>
      <c r="U36" s="214"/>
      <c r="V36" s="214"/>
      <c r="W36" s="214"/>
      <c r="X36" s="280"/>
      <c r="Y36" s="106"/>
      <c r="Z36" s="104"/>
      <c r="AA36" s="104"/>
      <c r="AB36" s="104"/>
      <c r="AC36" s="104"/>
      <c r="AD36" s="105"/>
      <c r="AE36" s="274"/>
      <c r="AF36" s="233"/>
      <c r="AG36" s="233"/>
      <c r="AH36" s="233"/>
      <c r="AI36" s="233"/>
      <c r="AJ36" s="233"/>
      <c r="AK36" s="233"/>
      <c r="AL36" s="234"/>
      <c r="AM36" s="6"/>
      <c r="AN36" s="6"/>
    </row>
    <row r="37" spans="1:40" s="5" customFormat="1" ht="16.5" customHeight="1" x14ac:dyDescent="0.25">
      <c r="A37" s="6"/>
      <c r="B37" s="300" t="s">
        <v>24</v>
      </c>
      <c r="C37" s="301"/>
      <c r="D37" s="301"/>
      <c r="E37" s="302"/>
      <c r="F37" s="110" t="s">
        <v>25</v>
      </c>
      <c r="G37" s="495"/>
      <c r="H37" s="495"/>
      <c r="I37" s="495"/>
      <c r="J37" s="495"/>
      <c r="K37" s="495"/>
      <c r="L37" s="495"/>
      <c r="M37" s="495"/>
      <c r="N37" s="496"/>
      <c r="O37" s="122"/>
      <c r="P37" s="123"/>
      <c r="Q37" s="123"/>
      <c r="R37" s="123"/>
      <c r="S37" s="123"/>
      <c r="T37" s="123"/>
      <c r="U37" s="123"/>
      <c r="V37" s="123"/>
      <c r="W37" s="123"/>
      <c r="X37" s="236"/>
      <c r="Y37" s="106"/>
      <c r="Z37" s="104"/>
      <c r="AA37" s="104"/>
      <c r="AB37" s="104"/>
      <c r="AC37" s="104"/>
      <c r="AD37" s="105"/>
      <c r="AE37" s="274"/>
      <c r="AF37" s="233"/>
      <c r="AG37" s="233"/>
      <c r="AH37" s="233"/>
      <c r="AI37" s="233"/>
      <c r="AJ37" s="233"/>
      <c r="AK37" s="233"/>
      <c r="AL37" s="234"/>
      <c r="AM37" s="6"/>
      <c r="AN37" s="6"/>
    </row>
    <row r="38" spans="1:40" s="5" customFormat="1" ht="18" customHeight="1" x14ac:dyDescent="0.25">
      <c r="A38" s="4"/>
      <c r="B38" s="279"/>
      <c r="C38" s="214"/>
      <c r="D38" s="214"/>
      <c r="E38" s="280"/>
      <c r="F38" s="227" t="s">
        <v>96</v>
      </c>
      <c r="G38" s="228"/>
      <c r="H38" s="228"/>
      <c r="I38" s="228"/>
      <c r="J38" s="228"/>
      <c r="K38" s="228"/>
      <c r="L38" s="228"/>
      <c r="M38" s="228"/>
      <c r="N38" s="229"/>
      <c r="O38" s="387" t="s">
        <v>285</v>
      </c>
      <c r="P38" s="228"/>
      <c r="Q38" s="228"/>
      <c r="R38" s="228"/>
      <c r="S38" s="228"/>
      <c r="T38" s="228"/>
      <c r="U38" s="228"/>
      <c r="V38" s="228"/>
      <c r="W38" s="228"/>
      <c r="X38" s="229"/>
      <c r="Y38" s="106"/>
      <c r="Z38" s="104"/>
      <c r="AA38" s="104"/>
      <c r="AB38" s="104"/>
      <c r="AC38" s="104"/>
      <c r="AD38" s="105"/>
      <c r="AE38" s="274"/>
      <c r="AF38" s="233"/>
      <c r="AG38" s="233"/>
      <c r="AH38" s="233"/>
      <c r="AI38" s="233"/>
      <c r="AJ38" s="233"/>
      <c r="AK38" s="233"/>
      <c r="AL38" s="234"/>
      <c r="AM38" s="4"/>
      <c r="AN38" s="4"/>
    </row>
    <row r="39" spans="1:40" s="5" customFormat="1" ht="30" customHeight="1" x14ac:dyDescent="0.25">
      <c r="A39" s="6"/>
      <c r="B39" s="368"/>
      <c r="C39" s="369"/>
      <c r="D39" s="369"/>
      <c r="E39" s="370"/>
      <c r="F39" s="110" t="s">
        <v>26</v>
      </c>
      <c r="G39" s="495"/>
      <c r="H39" s="495"/>
      <c r="I39" s="495"/>
      <c r="J39" s="495"/>
      <c r="K39" s="495"/>
      <c r="L39" s="495"/>
      <c r="M39" s="495"/>
      <c r="N39" s="496"/>
      <c r="O39" s="116"/>
      <c r="P39" s="111"/>
      <c r="Q39" s="111"/>
      <c r="R39" s="111"/>
      <c r="S39" s="111"/>
      <c r="T39" s="111"/>
      <c r="U39" s="111"/>
      <c r="V39" s="111"/>
      <c r="W39" s="111"/>
      <c r="X39" s="112"/>
      <c r="Y39" s="107"/>
      <c r="Z39" s="108"/>
      <c r="AA39" s="108"/>
      <c r="AB39" s="108"/>
      <c r="AC39" s="108"/>
      <c r="AD39" s="109"/>
      <c r="AE39" s="116"/>
      <c r="AF39" s="111"/>
      <c r="AG39" s="111"/>
      <c r="AH39" s="111"/>
      <c r="AI39" s="111"/>
      <c r="AJ39" s="111"/>
      <c r="AK39" s="111"/>
      <c r="AL39" s="112"/>
      <c r="AM39" s="6"/>
      <c r="AN39" s="6"/>
    </row>
    <row r="40" spans="1:40" s="5" customFormat="1" ht="85.5" customHeight="1" x14ac:dyDescent="0.25">
      <c r="A40" s="7"/>
      <c r="B40" s="278"/>
      <c r="C40" s="228"/>
      <c r="D40" s="228"/>
      <c r="E40" s="229"/>
      <c r="F40" s="117"/>
      <c r="G40" s="118"/>
      <c r="H40" s="118"/>
      <c r="I40" s="118"/>
      <c r="J40" s="118"/>
      <c r="K40" s="118"/>
      <c r="L40" s="118"/>
      <c r="M40" s="118"/>
      <c r="N40" s="119"/>
      <c r="O40" s="117" t="s">
        <v>286</v>
      </c>
      <c r="P40" s="118"/>
      <c r="Q40" s="118"/>
      <c r="R40" s="118"/>
      <c r="S40" s="118"/>
      <c r="T40" s="118"/>
      <c r="U40" s="118"/>
      <c r="V40" s="118"/>
      <c r="W40" s="118"/>
      <c r="X40" s="119"/>
      <c r="Y40" s="237"/>
      <c r="Z40" s="238"/>
      <c r="AA40" s="238"/>
      <c r="AB40" s="238"/>
      <c r="AC40" s="238"/>
      <c r="AD40" s="366"/>
      <c r="AE40" s="227" t="s">
        <v>99</v>
      </c>
      <c r="AF40" s="228"/>
      <c r="AG40" s="228"/>
      <c r="AH40" s="228"/>
      <c r="AI40" s="228"/>
      <c r="AJ40" s="228"/>
      <c r="AK40" s="228"/>
      <c r="AL40" s="229"/>
      <c r="AM40" s="7"/>
    </row>
    <row r="41" spans="1:40" s="5" customFormat="1" ht="45" customHeight="1" x14ac:dyDescent="0.25">
      <c r="A41" s="7"/>
      <c r="B41" s="274"/>
      <c r="C41" s="233"/>
      <c r="D41" s="233"/>
      <c r="E41" s="234"/>
      <c r="F41" s="164" t="s">
        <v>98</v>
      </c>
      <c r="G41" s="118"/>
      <c r="H41" s="118"/>
      <c r="I41" s="118"/>
      <c r="J41" s="118"/>
      <c r="K41" s="118"/>
      <c r="L41" s="118"/>
      <c r="M41" s="118"/>
      <c r="N41" s="119"/>
      <c r="O41" s="117" t="s">
        <v>287</v>
      </c>
      <c r="P41" s="118"/>
      <c r="Q41" s="118"/>
      <c r="R41" s="118"/>
      <c r="S41" s="118"/>
      <c r="T41" s="118"/>
      <c r="U41" s="118"/>
      <c r="V41" s="118"/>
      <c r="W41" s="118"/>
      <c r="X41" s="119"/>
      <c r="Y41" s="106"/>
      <c r="Z41" s="104"/>
      <c r="AA41" s="104"/>
      <c r="AB41" s="104"/>
      <c r="AC41" s="104"/>
      <c r="AD41" s="105"/>
      <c r="AE41" s="274"/>
      <c r="AF41" s="233"/>
      <c r="AG41" s="233"/>
      <c r="AH41" s="233"/>
      <c r="AI41" s="233"/>
      <c r="AJ41" s="233"/>
      <c r="AK41" s="233"/>
      <c r="AL41" s="234"/>
      <c r="AM41" s="7"/>
    </row>
    <row r="42" spans="1:40" s="5" customFormat="1" ht="87.75" customHeight="1" x14ac:dyDescent="0.25">
      <c r="A42" s="7"/>
      <c r="B42" s="116"/>
      <c r="C42" s="111"/>
      <c r="D42" s="111"/>
      <c r="E42" s="112"/>
      <c r="F42" s="291" t="s">
        <v>289</v>
      </c>
      <c r="G42" s="114"/>
      <c r="H42" s="114"/>
      <c r="I42" s="114"/>
      <c r="J42" s="114"/>
      <c r="K42" s="114"/>
      <c r="L42" s="114"/>
      <c r="M42" s="114"/>
      <c r="N42" s="115"/>
      <c r="O42" s="117" t="s">
        <v>290</v>
      </c>
      <c r="P42" s="118"/>
      <c r="Q42" s="118"/>
      <c r="R42" s="118"/>
      <c r="S42" s="118"/>
      <c r="T42" s="118"/>
      <c r="U42" s="118"/>
      <c r="V42" s="118"/>
      <c r="W42" s="118"/>
      <c r="X42" s="119"/>
      <c r="Y42" s="107"/>
      <c r="Z42" s="108"/>
      <c r="AA42" s="108"/>
      <c r="AB42" s="108"/>
      <c r="AC42" s="108"/>
      <c r="AD42" s="109"/>
      <c r="AE42" s="116"/>
      <c r="AF42" s="111"/>
      <c r="AG42" s="111"/>
      <c r="AH42" s="111"/>
      <c r="AI42" s="111"/>
      <c r="AJ42" s="111"/>
      <c r="AK42" s="111"/>
      <c r="AL42" s="112"/>
      <c r="AM42" s="7"/>
    </row>
    <row r="43" spans="1:40" s="5" customFormat="1" ht="20.100000000000001" customHeight="1" x14ac:dyDescent="0.25">
      <c r="A43" s="6"/>
      <c r="B43" s="367"/>
      <c r="C43" s="346"/>
      <c r="D43" s="346"/>
      <c r="E43" s="347"/>
      <c r="F43" s="227" t="s">
        <v>100</v>
      </c>
      <c r="G43" s="228"/>
      <c r="H43" s="228"/>
      <c r="I43" s="228"/>
      <c r="J43" s="228"/>
      <c r="K43" s="228"/>
      <c r="L43" s="228"/>
      <c r="M43" s="228"/>
      <c r="N43" s="229"/>
      <c r="O43" s="278" t="s">
        <v>291</v>
      </c>
      <c r="P43" s="228"/>
      <c r="Q43" s="228"/>
      <c r="R43" s="228"/>
      <c r="S43" s="228"/>
      <c r="T43" s="228"/>
      <c r="U43" s="228"/>
      <c r="V43" s="228"/>
      <c r="W43" s="228"/>
      <c r="X43" s="229"/>
      <c r="Y43" s="237"/>
      <c r="Z43" s="238"/>
      <c r="AA43" s="238"/>
      <c r="AB43" s="238"/>
      <c r="AC43" s="238"/>
      <c r="AD43" s="366"/>
      <c r="AE43" s="227" t="s">
        <v>106</v>
      </c>
      <c r="AF43" s="228"/>
      <c r="AG43" s="228"/>
      <c r="AH43" s="228"/>
      <c r="AI43" s="228"/>
      <c r="AJ43" s="228"/>
      <c r="AK43" s="228"/>
      <c r="AL43" s="229"/>
      <c r="AM43" s="6"/>
    </row>
    <row r="44" spans="1:40" s="5" customFormat="1" ht="18" customHeight="1" x14ac:dyDescent="0.25">
      <c r="A44" s="6"/>
      <c r="B44" s="230"/>
      <c r="C44" s="210"/>
      <c r="D44" s="210"/>
      <c r="E44" s="231"/>
      <c r="F44" s="274"/>
      <c r="G44" s="233"/>
      <c r="H44" s="233"/>
      <c r="I44" s="233"/>
      <c r="J44" s="233"/>
      <c r="K44" s="233"/>
      <c r="L44" s="233"/>
      <c r="M44" s="233"/>
      <c r="N44" s="234"/>
      <c r="O44" s="274"/>
      <c r="P44" s="233"/>
      <c r="Q44" s="233"/>
      <c r="R44" s="233"/>
      <c r="S44" s="233"/>
      <c r="T44" s="233"/>
      <c r="U44" s="233"/>
      <c r="V44" s="233"/>
      <c r="W44" s="233"/>
      <c r="X44" s="234"/>
      <c r="Y44" s="106"/>
      <c r="Z44" s="104"/>
      <c r="AA44" s="104"/>
      <c r="AB44" s="104"/>
      <c r="AC44" s="104"/>
      <c r="AD44" s="105"/>
      <c r="AE44" s="232" t="s">
        <v>107</v>
      </c>
      <c r="AF44" s="233"/>
      <c r="AG44" s="233"/>
      <c r="AH44" s="233"/>
      <c r="AI44" s="233"/>
      <c r="AJ44" s="233"/>
      <c r="AK44" s="233"/>
      <c r="AL44" s="234"/>
      <c r="AM44" s="6"/>
    </row>
    <row r="45" spans="1:40" s="5" customFormat="1" ht="8.25" customHeight="1" x14ac:dyDescent="0.25">
      <c r="A45" s="6"/>
      <c r="B45" s="230"/>
      <c r="C45" s="210"/>
      <c r="D45" s="210"/>
      <c r="E45" s="231"/>
      <c r="F45" s="116"/>
      <c r="G45" s="111"/>
      <c r="H45" s="111"/>
      <c r="I45" s="111"/>
      <c r="J45" s="111"/>
      <c r="K45" s="111"/>
      <c r="L45" s="111"/>
      <c r="M45" s="111"/>
      <c r="N45" s="112"/>
      <c r="O45" s="116"/>
      <c r="P45" s="111"/>
      <c r="Q45" s="111"/>
      <c r="R45" s="111"/>
      <c r="S45" s="111"/>
      <c r="T45" s="111"/>
      <c r="U45" s="111"/>
      <c r="V45" s="111"/>
      <c r="W45" s="111"/>
      <c r="X45" s="112"/>
      <c r="Y45" s="106"/>
      <c r="Z45" s="104"/>
      <c r="AA45" s="104"/>
      <c r="AB45" s="104"/>
      <c r="AC45" s="104"/>
      <c r="AD45" s="105"/>
      <c r="AE45" s="232" t="s">
        <v>108</v>
      </c>
      <c r="AF45" s="233"/>
      <c r="AG45" s="233"/>
      <c r="AH45" s="233"/>
      <c r="AI45" s="233"/>
      <c r="AJ45" s="233"/>
      <c r="AK45" s="233"/>
      <c r="AL45" s="234"/>
      <c r="AM45" s="6"/>
    </row>
    <row r="46" spans="1:40" s="5" customFormat="1" ht="9" customHeight="1" x14ac:dyDescent="0.25">
      <c r="A46" s="6"/>
      <c r="B46" s="230"/>
      <c r="C46" s="210"/>
      <c r="D46" s="210"/>
      <c r="E46" s="231"/>
      <c r="F46" s="227" t="s">
        <v>101</v>
      </c>
      <c r="G46" s="228"/>
      <c r="H46" s="228"/>
      <c r="I46" s="228"/>
      <c r="J46" s="228"/>
      <c r="K46" s="228"/>
      <c r="L46" s="228"/>
      <c r="M46" s="228"/>
      <c r="N46" s="229"/>
      <c r="O46" s="278" t="s">
        <v>292</v>
      </c>
      <c r="P46" s="228"/>
      <c r="Q46" s="228"/>
      <c r="R46" s="228"/>
      <c r="S46" s="228"/>
      <c r="T46" s="228"/>
      <c r="U46" s="228"/>
      <c r="V46" s="228"/>
      <c r="W46" s="228"/>
      <c r="X46" s="229"/>
      <c r="Y46" s="106"/>
      <c r="Z46" s="104"/>
      <c r="AA46" s="104"/>
      <c r="AB46" s="104"/>
      <c r="AC46" s="104"/>
      <c r="AD46" s="105"/>
      <c r="AE46" s="274"/>
      <c r="AF46" s="233"/>
      <c r="AG46" s="233"/>
      <c r="AH46" s="233"/>
      <c r="AI46" s="233"/>
      <c r="AJ46" s="233"/>
      <c r="AK46" s="233"/>
      <c r="AL46" s="234"/>
      <c r="AM46" s="6"/>
    </row>
    <row r="47" spans="1:40" s="5" customFormat="1" ht="17.25" customHeight="1" x14ac:dyDescent="0.25">
      <c r="A47" s="6"/>
      <c r="B47" s="230"/>
      <c r="C47" s="210"/>
      <c r="D47" s="210"/>
      <c r="E47" s="231"/>
      <c r="F47" s="274"/>
      <c r="G47" s="233"/>
      <c r="H47" s="233"/>
      <c r="I47" s="233"/>
      <c r="J47" s="233"/>
      <c r="K47" s="233"/>
      <c r="L47" s="233"/>
      <c r="M47" s="233"/>
      <c r="N47" s="234"/>
      <c r="O47" s="274"/>
      <c r="P47" s="233"/>
      <c r="Q47" s="233"/>
      <c r="R47" s="233"/>
      <c r="S47" s="233"/>
      <c r="T47" s="233"/>
      <c r="U47" s="233"/>
      <c r="V47" s="233"/>
      <c r="W47" s="233"/>
      <c r="X47" s="234"/>
      <c r="Y47" s="106"/>
      <c r="Z47" s="104"/>
      <c r="AA47" s="104"/>
      <c r="AB47" s="104"/>
      <c r="AC47" s="104"/>
      <c r="AD47" s="105"/>
      <c r="AE47" s="232" t="s">
        <v>109</v>
      </c>
      <c r="AF47" s="233"/>
      <c r="AG47" s="233"/>
      <c r="AH47" s="233"/>
      <c r="AI47" s="233"/>
      <c r="AJ47" s="233"/>
      <c r="AK47" s="233"/>
      <c r="AL47" s="234"/>
      <c r="AM47" s="6"/>
    </row>
    <row r="48" spans="1:40" s="5" customFormat="1" ht="17.25" customHeight="1" x14ac:dyDescent="0.25">
      <c r="A48" s="6"/>
      <c r="B48" s="230"/>
      <c r="C48" s="210"/>
      <c r="D48" s="210"/>
      <c r="E48" s="231"/>
      <c r="F48" s="274"/>
      <c r="G48" s="233"/>
      <c r="H48" s="233"/>
      <c r="I48" s="233"/>
      <c r="J48" s="233"/>
      <c r="K48" s="233"/>
      <c r="L48" s="233"/>
      <c r="M48" s="233"/>
      <c r="N48" s="234"/>
      <c r="O48" s="274"/>
      <c r="P48" s="233"/>
      <c r="Q48" s="233"/>
      <c r="R48" s="233"/>
      <c r="S48" s="233"/>
      <c r="T48" s="233"/>
      <c r="U48" s="233"/>
      <c r="V48" s="233"/>
      <c r="W48" s="233"/>
      <c r="X48" s="234"/>
      <c r="Y48" s="106"/>
      <c r="Z48" s="104"/>
      <c r="AA48" s="104"/>
      <c r="AB48" s="104"/>
      <c r="AC48" s="104"/>
      <c r="AD48" s="105"/>
      <c r="AE48" s="232" t="s">
        <v>110</v>
      </c>
      <c r="AF48" s="233"/>
      <c r="AG48" s="233"/>
      <c r="AH48" s="233"/>
      <c r="AI48" s="233"/>
      <c r="AJ48" s="233"/>
      <c r="AK48" s="233"/>
      <c r="AL48" s="234"/>
      <c r="AM48" s="6"/>
    </row>
    <row r="49" spans="1:39" s="5" customFormat="1" ht="17.100000000000001" customHeight="1" x14ac:dyDescent="0.25">
      <c r="A49" s="6"/>
      <c r="B49" s="279"/>
      <c r="C49" s="214"/>
      <c r="D49" s="214"/>
      <c r="E49" s="280"/>
      <c r="F49" s="116"/>
      <c r="G49" s="111"/>
      <c r="H49" s="111"/>
      <c r="I49" s="111"/>
      <c r="J49" s="111"/>
      <c r="K49" s="111"/>
      <c r="L49" s="111"/>
      <c r="M49" s="111"/>
      <c r="N49" s="112"/>
      <c r="O49" s="116"/>
      <c r="P49" s="111"/>
      <c r="Q49" s="111"/>
      <c r="R49" s="111"/>
      <c r="S49" s="111"/>
      <c r="T49" s="111"/>
      <c r="U49" s="111"/>
      <c r="V49" s="111"/>
      <c r="W49" s="111"/>
      <c r="X49" s="112"/>
      <c r="Y49" s="106"/>
      <c r="Z49" s="104"/>
      <c r="AA49" s="104"/>
      <c r="AB49" s="104"/>
      <c r="AC49" s="104"/>
      <c r="AD49" s="105"/>
      <c r="AE49" s="232" t="s">
        <v>111</v>
      </c>
      <c r="AF49" s="233"/>
      <c r="AG49" s="233"/>
      <c r="AH49" s="233"/>
      <c r="AI49" s="233"/>
      <c r="AJ49" s="233"/>
      <c r="AK49" s="233"/>
      <c r="AL49" s="234"/>
      <c r="AM49" s="6"/>
    </row>
    <row r="50" spans="1:39" s="5" customFormat="1" ht="12" customHeight="1" x14ac:dyDescent="0.25">
      <c r="A50" s="6"/>
      <c r="B50" s="279"/>
      <c r="C50" s="214"/>
      <c r="D50" s="214"/>
      <c r="E50" s="280"/>
      <c r="F50" s="227" t="s">
        <v>102</v>
      </c>
      <c r="G50" s="228"/>
      <c r="H50" s="228"/>
      <c r="I50" s="228"/>
      <c r="J50" s="228"/>
      <c r="K50" s="228"/>
      <c r="L50" s="228"/>
      <c r="M50" s="228"/>
      <c r="N50" s="229"/>
      <c r="O50" s="278" t="s">
        <v>293</v>
      </c>
      <c r="P50" s="228"/>
      <c r="Q50" s="228"/>
      <c r="R50" s="228"/>
      <c r="S50" s="228"/>
      <c r="T50" s="228"/>
      <c r="U50" s="228"/>
      <c r="V50" s="228"/>
      <c r="W50" s="228"/>
      <c r="X50" s="229"/>
      <c r="Y50" s="106"/>
      <c r="Z50" s="104"/>
      <c r="AA50" s="104"/>
      <c r="AB50" s="104"/>
      <c r="AC50" s="104"/>
      <c r="AD50" s="105"/>
      <c r="AE50" s="274"/>
      <c r="AF50" s="233"/>
      <c r="AG50" s="233"/>
      <c r="AH50" s="233"/>
      <c r="AI50" s="233"/>
      <c r="AJ50" s="233"/>
      <c r="AK50" s="233"/>
      <c r="AL50" s="234"/>
      <c r="AM50" s="6"/>
    </row>
    <row r="51" spans="1:39" s="5" customFormat="1" ht="16.5" customHeight="1" x14ac:dyDescent="0.25">
      <c r="A51" s="6"/>
      <c r="B51" s="230"/>
      <c r="C51" s="210"/>
      <c r="D51" s="210"/>
      <c r="E51" s="231"/>
      <c r="F51" s="274"/>
      <c r="G51" s="233"/>
      <c r="H51" s="233"/>
      <c r="I51" s="233"/>
      <c r="J51" s="233"/>
      <c r="K51" s="233"/>
      <c r="L51" s="233"/>
      <c r="M51" s="233"/>
      <c r="N51" s="234"/>
      <c r="O51" s="274"/>
      <c r="P51" s="233"/>
      <c r="Q51" s="233"/>
      <c r="R51" s="233"/>
      <c r="S51" s="233"/>
      <c r="T51" s="233"/>
      <c r="U51" s="233"/>
      <c r="V51" s="233"/>
      <c r="W51" s="233"/>
      <c r="X51" s="234"/>
      <c r="Y51" s="106"/>
      <c r="Z51" s="104"/>
      <c r="AA51" s="104"/>
      <c r="AB51" s="104"/>
      <c r="AC51" s="104"/>
      <c r="AD51" s="105"/>
      <c r="AE51" s="232" t="s">
        <v>112</v>
      </c>
      <c r="AF51" s="233"/>
      <c r="AG51" s="233"/>
      <c r="AH51" s="233"/>
      <c r="AI51" s="233"/>
      <c r="AJ51" s="233"/>
      <c r="AK51" s="233"/>
      <c r="AL51" s="234"/>
      <c r="AM51" s="6"/>
    </row>
    <row r="52" spans="1:39" s="5" customFormat="1" ht="17.25" customHeight="1" x14ac:dyDescent="0.25">
      <c r="A52" s="6"/>
      <c r="B52" s="230"/>
      <c r="C52" s="210"/>
      <c r="D52" s="210"/>
      <c r="E52" s="231"/>
      <c r="F52" s="116"/>
      <c r="G52" s="111"/>
      <c r="H52" s="111"/>
      <c r="I52" s="111"/>
      <c r="J52" s="111"/>
      <c r="K52" s="111"/>
      <c r="L52" s="111"/>
      <c r="M52" s="111"/>
      <c r="N52" s="112"/>
      <c r="O52" s="116"/>
      <c r="P52" s="111"/>
      <c r="Q52" s="111"/>
      <c r="R52" s="111"/>
      <c r="S52" s="111"/>
      <c r="T52" s="111"/>
      <c r="U52" s="111"/>
      <c r="V52" s="111"/>
      <c r="W52" s="111"/>
      <c r="X52" s="112"/>
      <c r="Y52" s="106"/>
      <c r="Z52" s="104"/>
      <c r="AA52" s="104"/>
      <c r="AB52" s="104"/>
      <c r="AC52" s="104"/>
      <c r="AD52" s="105"/>
      <c r="AE52" s="232" t="s">
        <v>113</v>
      </c>
      <c r="AF52" s="233"/>
      <c r="AG52" s="233"/>
      <c r="AH52" s="233"/>
      <c r="AI52" s="233"/>
      <c r="AJ52" s="233"/>
      <c r="AK52" s="233"/>
      <c r="AL52" s="234"/>
      <c r="AM52" s="6"/>
    </row>
    <row r="53" spans="1:39" s="5" customFormat="1" ht="43.35" customHeight="1" x14ac:dyDescent="0.25">
      <c r="A53" s="4"/>
      <c r="B53" s="300" t="s">
        <v>105</v>
      </c>
      <c r="C53" s="233"/>
      <c r="D53" s="233"/>
      <c r="E53" s="234"/>
      <c r="F53" s="164" t="s">
        <v>103</v>
      </c>
      <c r="G53" s="118"/>
      <c r="H53" s="118"/>
      <c r="I53" s="118"/>
      <c r="J53" s="118"/>
      <c r="K53" s="118"/>
      <c r="L53" s="118"/>
      <c r="M53" s="118"/>
      <c r="N53" s="119"/>
      <c r="O53" s="117" t="s">
        <v>294</v>
      </c>
      <c r="P53" s="118"/>
      <c r="Q53" s="118"/>
      <c r="R53" s="118"/>
      <c r="S53" s="118"/>
      <c r="T53" s="118"/>
      <c r="U53" s="118"/>
      <c r="V53" s="118"/>
      <c r="W53" s="118"/>
      <c r="X53" s="119"/>
      <c r="Y53" s="106"/>
      <c r="Z53" s="104"/>
      <c r="AA53" s="104"/>
      <c r="AB53" s="104"/>
      <c r="AC53" s="104"/>
      <c r="AD53" s="105"/>
      <c r="AE53" s="232" t="s">
        <v>114</v>
      </c>
      <c r="AF53" s="233"/>
      <c r="AG53" s="233"/>
      <c r="AH53" s="233"/>
      <c r="AI53" s="233"/>
      <c r="AJ53" s="233"/>
      <c r="AK53" s="233"/>
      <c r="AL53" s="234"/>
      <c r="AM53" s="7"/>
    </row>
    <row r="54" spans="1:39" s="5" customFormat="1" ht="6.95" customHeight="1" x14ac:dyDescent="0.25">
      <c r="A54" s="6"/>
      <c r="B54" s="274"/>
      <c r="C54" s="233"/>
      <c r="D54" s="233"/>
      <c r="E54" s="234"/>
      <c r="F54" s="227" t="s">
        <v>104</v>
      </c>
      <c r="G54" s="228"/>
      <c r="H54" s="228"/>
      <c r="I54" s="228"/>
      <c r="J54" s="228"/>
      <c r="K54" s="228"/>
      <c r="L54" s="228"/>
      <c r="M54" s="228"/>
      <c r="N54" s="229"/>
      <c r="O54" s="278" t="s">
        <v>293</v>
      </c>
      <c r="P54" s="228"/>
      <c r="Q54" s="228"/>
      <c r="R54" s="228"/>
      <c r="S54" s="228"/>
      <c r="T54" s="228"/>
      <c r="U54" s="228"/>
      <c r="V54" s="228"/>
      <c r="W54" s="228"/>
      <c r="X54" s="229"/>
      <c r="Y54" s="106"/>
      <c r="Z54" s="104"/>
      <c r="AA54" s="104"/>
      <c r="AB54" s="104"/>
      <c r="AC54" s="104"/>
      <c r="AD54" s="105"/>
      <c r="AE54" s="274"/>
      <c r="AF54" s="233"/>
      <c r="AG54" s="233"/>
      <c r="AH54" s="233"/>
      <c r="AI54" s="233"/>
      <c r="AJ54" s="233"/>
      <c r="AK54" s="233"/>
      <c r="AL54" s="234"/>
      <c r="AM54" s="6"/>
    </row>
    <row r="55" spans="1:39" s="5" customFormat="1" ht="17.25" customHeight="1" x14ac:dyDescent="0.25">
      <c r="A55" s="6"/>
      <c r="B55" s="230"/>
      <c r="C55" s="210"/>
      <c r="D55" s="210"/>
      <c r="E55" s="231"/>
      <c r="F55" s="274"/>
      <c r="G55" s="233"/>
      <c r="H55" s="233"/>
      <c r="I55" s="233"/>
      <c r="J55" s="233"/>
      <c r="K55" s="233"/>
      <c r="L55" s="233"/>
      <c r="M55" s="233"/>
      <c r="N55" s="234"/>
      <c r="O55" s="274"/>
      <c r="P55" s="233"/>
      <c r="Q55" s="233"/>
      <c r="R55" s="233"/>
      <c r="S55" s="233"/>
      <c r="T55" s="233"/>
      <c r="U55" s="233"/>
      <c r="V55" s="233"/>
      <c r="W55" s="233"/>
      <c r="X55" s="234"/>
      <c r="Y55" s="106"/>
      <c r="Z55" s="104"/>
      <c r="AA55" s="104"/>
      <c r="AB55" s="104"/>
      <c r="AC55" s="104"/>
      <c r="AD55" s="105"/>
      <c r="AE55" s="232" t="s">
        <v>115</v>
      </c>
      <c r="AF55" s="233"/>
      <c r="AG55" s="233"/>
      <c r="AH55" s="233"/>
      <c r="AI55" s="233"/>
      <c r="AJ55" s="233"/>
      <c r="AK55" s="233"/>
      <c r="AL55" s="234"/>
      <c r="AM55" s="6"/>
    </row>
    <row r="56" spans="1:39" s="5" customFormat="1" ht="17.25" customHeight="1" x14ac:dyDescent="0.25">
      <c r="A56" s="6"/>
      <c r="B56" s="230"/>
      <c r="C56" s="210"/>
      <c r="D56" s="210"/>
      <c r="E56" s="231"/>
      <c r="F56" s="274"/>
      <c r="G56" s="233"/>
      <c r="H56" s="233"/>
      <c r="I56" s="233"/>
      <c r="J56" s="233"/>
      <c r="K56" s="233"/>
      <c r="L56" s="233"/>
      <c r="M56" s="233"/>
      <c r="N56" s="234"/>
      <c r="O56" s="274"/>
      <c r="P56" s="233"/>
      <c r="Q56" s="233"/>
      <c r="R56" s="233"/>
      <c r="S56" s="233"/>
      <c r="T56" s="233"/>
      <c r="U56" s="233"/>
      <c r="V56" s="233"/>
      <c r="W56" s="233"/>
      <c r="X56" s="234"/>
      <c r="Y56" s="106"/>
      <c r="Z56" s="104"/>
      <c r="AA56" s="104"/>
      <c r="AB56" s="104"/>
      <c r="AC56" s="104"/>
      <c r="AD56" s="105"/>
      <c r="AE56" s="232" t="s">
        <v>116</v>
      </c>
      <c r="AF56" s="233"/>
      <c r="AG56" s="233"/>
      <c r="AH56" s="233"/>
      <c r="AI56" s="233"/>
      <c r="AJ56" s="233"/>
      <c r="AK56" s="233"/>
      <c r="AL56" s="234"/>
      <c r="AM56" s="6"/>
    </row>
    <row r="57" spans="1:39" s="5" customFormat="1" ht="8.25" customHeight="1" x14ac:dyDescent="0.25">
      <c r="A57" s="6"/>
      <c r="B57" s="279"/>
      <c r="C57" s="214"/>
      <c r="D57" s="214"/>
      <c r="E57" s="280"/>
      <c r="F57" s="116"/>
      <c r="G57" s="111"/>
      <c r="H57" s="111"/>
      <c r="I57" s="111"/>
      <c r="J57" s="111"/>
      <c r="K57" s="111"/>
      <c r="L57" s="111"/>
      <c r="M57" s="111"/>
      <c r="N57" s="112"/>
      <c r="O57" s="116"/>
      <c r="P57" s="111"/>
      <c r="Q57" s="111"/>
      <c r="R57" s="111"/>
      <c r="S57" s="111"/>
      <c r="T57" s="111"/>
      <c r="U57" s="111"/>
      <c r="V57" s="111"/>
      <c r="W57" s="111"/>
      <c r="X57" s="112"/>
      <c r="Y57" s="106"/>
      <c r="Z57" s="104"/>
      <c r="AA57" s="104"/>
      <c r="AB57" s="104"/>
      <c r="AC57" s="104"/>
      <c r="AD57" s="105"/>
      <c r="AE57" s="232" t="s">
        <v>117</v>
      </c>
      <c r="AF57" s="233"/>
      <c r="AG57" s="233"/>
      <c r="AH57" s="233"/>
      <c r="AI57" s="233"/>
      <c r="AJ57" s="233"/>
      <c r="AK57" s="233"/>
      <c r="AL57" s="234"/>
      <c r="AM57" s="6"/>
    </row>
    <row r="58" spans="1:39" s="5" customFormat="1" ht="21" customHeight="1" x14ac:dyDescent="0.25">
      <c r="A58" s="6"/>
      <c r="B58" s="279"/>
      <c r="C58" s="214"/>
      <c r="D58" s="214"/>
      <c r="E58" s="280"/>
      <c r="F58" s="363" t="s">
        <v>341</v>
      </c>
      <c r="G58" s="357"/>
      <c r="H58" s="357"/>
      <c r="I58" s="357"/>
      <c r="J58" s="357"/>
      <c r="K58" s="357"/>
      <c r="L58" s="357"/>
      <c r="M58" s="357"/>
      <c r="N58" s="358"/>
      <c r="O58" s="278" t="s">
        <v>295</v>
      </c>
      <c r="P58" s="228"/>
      <c r="Q58" s="228"/>
      <c r="R58" s="228"/>
      <c r="S58" s="228"/>
      <c r="T58" s="228"/>
      <c r="U58" s="228"/>
      <c r="V58" s="228"/>
      <c r="W58" s="228"/>
      <c r="X58" s="229"/>
      <c r="Y58" s="106"/>
      <c r="Z58" s="104"/>
      <c r="AA58" s="104"/>
      <c r="AB58" s="104"/>
      <c r="AC58" s="104"/>
      <c r="AD58" s="105"/>
      <c r="AE58" s="274"/>
      <c r="AF58" s="233"/>
      <c r="AG58" s="233"/>
      <c r="AH58" s="233"/>
      <c r="AI58" s="233"/>
      <c r="AJ58" s="233"/>
      <c r="AK58" s="233"/>
      <c r="AL58" s="234"/>
      <c r="AM58" s="6"/>
    </row>
    <row r="59" spans="1:39" s="5" customFormat="1" ht="17.25" customHeight="1" x14ac:dyDescent="0.25">
      <c r="A59" s="6"/>
      <c r="B59" s="230"/>
      <c r="C59" s="210"/>
      <c r="D59" s="210"/>
      <c r="E59" s="231"/>
      <c r="F59" s="325"/>
      <c r="G59" s="323"/>
      <c r="H59" s="323"/>
      <c r="I59" s="323"/>
      <c r="J59" s="323"/>
      <c r="K59" s="323"/>
      <c r="L59" s="323"/>
      <c r="M59" s="323"/>
      <c r="N59" s="324"/>
      <c r="O59" s="274"/>
      <c r="P59" s="233"/>
      <c r="Q59" s="233"/>
      <c r="R59" s="233"/>
      <c r="S59" s="233"/>
      <c r="T59" s="233"/>
      <c r="U59" s="233"/>
      <c r="V59" s="233"/>
      <c r="W59" s="233"/>
      <c r="X59" s="234"/>
      <c r="Y59" s="106"/>
      <c r="Z59" s="104"/>
      <c r="AA59" s="104"/>
      <c r="AB59" s="104"/>
      <c r="AC59" s="104"/>
      <c r="AD59" s="105"/>
      <c r="AE59" s="232" t="s">
        <v>118</v>
      </c>
      <c r="AF59" s="233"/>
      <c r="AG59" s="233"/>
      <c r="AH59" s="233"/>
      <c r="AI59" s="233"/>
      <c r="AJ59" s="233"/>
      <c r="AK59" s="233"/>
      <c r="AL59" s="234"/>
      <c r="AM59" s="6"/>
    </row>
    <row r="60" spans="1:39" s="5" customFormat="1" ht="54.75" customHeight="1" x14ac:dyDescent="0.25">
      <c r="A60" s="4"/>
      <c r="B60" s="122"/>
      <c r="C60" s="123"/>
      <c r="D60" s="123"/>
      <c r="E60" s="236"/>
      <c r="F60" s="326"/>
      <c r="G60" s="327"/>
      <c r="H60" s="327"/>
      <c r="I60" s="327"/>
      <c r="J60" s="327"/>
      <c r="K60" s="327"/>
      <c r="L60" s="327"/>
      <c r="M60" s="327"/>
      <c r="N60" s="328"/>
      <c r="O60" s="116"/>
      <c r="P60" s="111"/>
      <c r="Q60" s="111"/>
      <c r="R60" s="111"/>
      <c r="S60" s="111"/>
      <c r="T60" s="111"/>
      <c r="U60" s="111"/>
      <c r="V60" s="111"/>
      <c r="W60" s="111"/>
      <c r="X60" s="112"/>
      <c r="Y60" s="107"/>
      <c r="Z60" s="108"/>
      <c r="AA60" s="108"/>
      <c r="AB60" s="108"/>
      <c r="AC60" s="108"/>
      <c r="AD60" s="109"/>
      <c r="AE60" s="110" t="s">
        <v>119</v>
      </c>
      <c r="AF60" s="111"/>
      <c r="AG60" s="111"/>
      <c r="AH60" s="111"/>
      <c r="AI60" s="111"/>
      <c r="AJ60" s="111"/>
      <c r="AK60" s="111"/>
      <c r="AL60" s="112"/>
      <c r="AM60" s="4"/>
    </row>
    <row r="61" spans="1:39" s="5" customFormat="1" ht="48" customHeight="1" x14ac:dyDescent="0.25">
      <c r="A61" s="7"/>
      <c r="B61" s="278"/>
      <c r="C61" s="228"/>
      <c r="D61" s="228"/>
      <c r="E61" s="229"/>
      <c r="F61" s="321" t="s">
        <v>121</v>
      </c>
      <c r="G61" s="121"/>
      <c r="H61" s="121"/>
      <c r="I61" s="121"/>
      <c r="J61" s="121"/>
      <c r="K61" s="121"/>
      <c r="L61" s="121"/>
      <c r="M61" s="121"/>
      <c r="N61" s="217"/>
      <c r="O61" s="117" t="s">
        <v>296</v>
      </c>
      <c r="P61" s="118"/>
      <c r="Q61" s="118"/>
      <c r="R61" s="118"/>
      <c r="S61" s="118"/>
      <c r="T61" s="118"/>
      <c r="U61" s="118"/>
      <c r="V61" s="118"/>
      <c r="W61" s="118"/>
      <c r="X61" s="119"/>
      <c r="Y61" s="237"/>
      <c r="Z61" s="238"/>
      <c r="AA61" s="238"/>
      <c r="AB61" s="238"/>
      <c r="AC61" s="238"/>
      <c r="AD61" s="366"/>
      <c r="AE61" s="321" t="s">
        <v>106</v>
      </c>
      <c r="AF61" s="121"/>
      <c r="AG61" s="121"/>
      <c r="AH61" s="121"/>
      <c r="AI61" s="121"/>
      <c r="AJ61" s="121"/>
      <c r="AK61" s="121"/>
      <c r="AL61" s="217"/>
      <c r="AM61" s="7"/>
    </row>
    <row r="62" spans="1:39" s="5" customFormat="1" ht="51.95" customHeight="1" x14ac:dyDescent="0.25">
      <c r="A62" s="7"/>
      <c r="B62" s="300" t="s">
        <v>120</v>
      </c>
      <c r="C62" s="233"/>
      <c r="D62" s="233"/>
      <c r="E62" s="234"/>
      <c r="F62" s="279"/>
      <c r="G62" s="214"/>
      <c r="H62" s="214"/>
      <c r="I62" s="214"/>
      <c r="J62" s="214"/>
      <c r="K62" s="214"/>
      <c r="L62" s="214"/>
      <c r="M62" s="214"/>
      <c r="N62" s="280"/>
      <c r="O62" s="387" t="s">
        <v>297</v>
      </c>
      <c r="P62" s="228"/>
      <c r="Q62" s="228"/>
      <c r="R62" s="228"/>
      <c r="S62" s="228"/>
      <c r="T62" s="228"/>
      <c r="U62" s="228"/>
      <c r="V62" s="228"/>
      <c r="W62" s="228"/>
      <c r="X62" s="229"/>
      <c r="Y62" s="106"/>
      <c r="Z62" s="104"/>
      <c r="AA62" s="104"/>
      <c r="AB62" s="104"/>
      <c r="AC62" s="104"/>
      <c r="AD62" s="105"/>
      <c r="AE62" s="232" t="s">
        <v>122</v>
      </c>
      <c r="AF62" s="233"/>
      <c r="AG62" s="233"/>
      <c r="AH62" s="233"/>
      <c r="AI62" s="233"/>
      <c r="AJ62" s="233"/>
      <c r="AK62" s="233"/>
      <c r="AL62" s="234"/>
      <c r="AM62" s="7"/>
    </row>
    <row r="63" spans="1:39" s="5" customFormat="1" ht="25.7" customHeight="1" x14ac:dyDescent="0.25">
      <c r="A63" s="4"/>
      <c r="B63" s="122"/>
      <c r="C63" s="123"/>
      <c r="D63" s="123"/>
      <c r="E63" s="236"/>
      <c r="F63" s="122"/>
      <c r="G63" s="123"/>
      <c r="H63" s="123"/>
      <c r="I63" s="123"/>
      <c r="J63" s="123"/>
      <c r="K63" s="123"/>
      <c r="L63" s="123"/>
      <c r="M63" s="123"/>
      <c r="N63" s="236"/>
      <c r="O63" s="116"/>
      <c r="P63" s="111"/>
      <c r="Q63" s="111"/>
      <c r="R63" s="111"/>
      <c r="S63" s="111"/>
      <c r="T63" s="111"/>
      <c r="U63" s="111"/>
      <c r="V63" s="111"/>
      <c r="W63" s="111"/>
      <c r="X63" s="112"/>
      <c r="Y63" s="107"/>
      <c r="Z63" s="108"/>
      <c r="AA63" s="108"/>
      <c r="AB63" s="108"/>
      <c r="AC63" s="108"/>
      <c r="AD63" s="109"/>
      <c r="AE63" s="110" t="s">
        <v>109</v>
      </c>
      <c r="AF63" s="111"/>
      <c r="AG63" s="111"/>
      <c r="AH63" s="111"/>
      <c r="AI63" s="111"/>
      <c r="AJ63" s="111"/>
      <c r="AK63" s="111"/>
      <c r="AL63" s="112"/>
      <c r="AM63" s="4"/>
    </row>
    <row r="64" spans="1:39" s="5" customFormat="1" ht="18" customHeight="1" x14ac:dyDescent="0.25">
      <c r="A64" s="6"/>
      <c r="B64" s="278"/>
      <c r="C64" s="228"/>
      <c r="D64" s="228"/>
      <c r="E64" s="229"/>
      <c r="F64" s="227" t="s">
        <v>123</v>
      </c>
      <c r="G64" s="228"/>
      <c r="H64" s="228"/>
      <c r="I64" s="228"/>
      <c r="J64" s="228"/>
      <c r="K64" s="228"/>
      <c r="L64" s="228"/>
      <c r="M64" s="228"/>
      <c r="N64" s="229"/>
      <c r="O64" s="278" t="s">
        <v>298</v>
      </c>
      <c r="P64" s="228"/>
      <c r="Q64" s="228"/>
      <c r="R64" s="228"/>
      <c r="S64" s="228"/>
      <c r="T64" s="228"/>
      <c r="U64" s="228"/>
      <c r="V64" s="228"/>
      <c r="W64" s="228"/>
      <c r="X64" s="229"/>
      <c r="Y64" s="237"/>
      <c r="Z64" s="238"/>
      <c r="AA64" s="238"/>
      <c r="AB64" s="238"/>
      <c r="AC64" s="238"/>
      <c r="AD64" s="238"/>
      <c r="AE64" s="227" t="s">
        <v>110</v>
      </c>
      <c r="AF64" s="228"/>
      <c r="AG64" s="228"/>
      <c r="AH64" s="228"/>
      <c r="AI64" s="228"/>
      <c r="AJ64" s="228"/>
      <c r="AK64" s="228"/>
      <c r="AL64" s="229"/>
      <c r="AM64" s="6"/>
    </row>
    <row r="65" spans="1:39" s="5" customFormat="1" ht="27.95" customHeight="1" x14ac:dyDescent="0.25">
      <c r="A65" s="4"/>
      <c r="B65" s="274"/>
      <c r="C65" s="233"/>
      <c r="D65" s="233"/>
      <c r="E65" s="234"/>
      <c r="F65" s="110" t="s">
        <v>27</v>
      </c>
      <c r="G65" s="495"/>
      <c r="H65" s="495"/>
      <c r="I65" s="495"/>
      <c r="J65" s="495"/>
      <c r="K65" s="495"/>
      <c r="L65" s="495"/>
      <c r="M65" s="495"/>
      <c r="N65" s="496"/>
      <c r="O65" s="116"/>
      <c r="P65" s="111"/>
      <c r="Q65" s="111"/>
      <c r="R65" s="111"/>
      <c r="S65" s="111"/>
      <c r="T65" s="111"/>
      <c r="U65" s="111"/>
      <c r="V65" s="111"/>
      <c r="W65" s="111"/>
      <c r="X65" s="112"/>
      <c r="Y65" s="106"/>
      <c r="Z65" s="104"/>
      <c r="AA65" s="104"/>
      <c r="AB65" s="104"/>
      <c r="AC65" s="104"/>
      <c r="AD65" s="104"/>
      <c r="AE65" s="232" t="s">
        <v>111</v>
      </c>
      <c r="AF65" s="233"/>
      <c r="AG65" s="233"/>
      <c r="AH65" s="233"/>
      <c r="AI65" s="233"/>
      <c r="AJ65" s="233"/>
      <c r="AK65" s="233"/>
      <c r="AL65" s="234"/>
      <c r="AM65" s="4"/>
    </row>
    <row r="66" spans="1:39" s="5" customFormat="1" ht="18.95" customHeight="1" x14ac:dyDescent="0.25">
      <c r="A66" s="6"/>
      <c r="B66" s="274"/>
      <c r="C66" s="233"/>
      <c r="D66" s="233"/>
      <c r="E66" s="234"/>
      <c r="F66" s="227" t="s">
        <v>124</v>
      </c>
      <c r="G66" s="228"/>
      <c r="H66" s="228"/>
      <c r="I66" s="228"/>
      <c r="J66" s="228"/>
      <c r="K66" s="228"/>
      <c r="L66" s="228"/>
      <c r="M66" s="228"/>
      <c r="N66" s="229"/>
      <c r="O66" s="278" t="s">
        <v>298</v>
      </c>
      <c r="P66" s="228"/>
      <c r="Q66" s="228"/>
      <c r="R66" s="228"/>
      <c r="S66" s="228"/>
      <c r="T66" s="228"/>
      <c r="U66" s="228"/>
      <c r="V66" s="228"/>
      <c r="W66" s="228"/>
      <c r="X66" s="229"/>
      <c r="Y66" s="106"/>
      <c r="Z66" s="104"/>
      <c r="AA66" s="104"/>
      <c r="AB66" s="104"/>
      <c r="AC66" s="104"/>
      <c r="AD66" s="104"/>
      <c r="AE66" s="232" t="s">
        <v>112</v>
      </c>
      <c r="AF66" s="233"/>
      <c r="AG66" s="233"/>
      <c r="AH66" s="233"/>
      <c r="AI66" s="233"/>
      <c r="AJ66" s="233"/>
      <c r="AK66" s="233"/>
      <c r="AL66" s="234"/>
      <c r="AM66" s="6"/>
    </row>
    <row r="67" spans="1:39" s="5" customFormat="1" ht="33" customHeight="1" x14ac:dyDescent="0.25">
      <c r="A67" s="4"/>
      <c r="B67" s="274"/>
      <c r="C67" s="233"/>
      <c r="D67" s="233"/>
      <c r="E67" s="234"/>
      <c r="F67" s="116" t="s">
        <v>28</v>
      </c>
      <c r="G67" s="111"/>
      <c r="H67" s="111"/>
      <c r="I67" s="111"/>
      <c r="J67" s="111"/>
      <c r="K67" s="111"/>
      <c r="L67" s="111"/>
      <c r="M67" s="111"/>
      <c r="N67" s="112"/>
      <c r="O67" s="116"/>
      <c r="P67" s="111"/>
      <c r="Q67" s="111"/>
      <c r="R67" s="111"/>
      <c r="S67" s="111"/>
      <c r="T67" s="111"/>
      <c r="U67" s="111"/>
      <c r="V67" s="111"/>
      <c r="W67" s="111"/>
      <c r="X67" s="112"/>
      <c r="Y67" s="106"/>
      <c r="Z67" s="104"/>
      <c r="AA67" s="104"/>
      <c r="AB67" s="104"/>
      <c r="AC67" s="104"/>
      <c r="AD67" s="104"/>
      <c r="AE67" s="232" t="s">
        <v>127</v>
      </c>
      <c r="AF67" s="233"/>
      <c r="AG67" s="233"/>
      <c r="AH67" s="233"/>
      <c r="AI67" s="233"/>
      <c r="AJ67" s="233"/>
      <c r="AK67" s="233"/>
      <c r="AL67" s="234"/>
      <c r="AM67" s="4"/>
    </row>
    <row r="68" spans="1:39" s="5" customFormat="1" ht="9.9499999999999993" customHeight="1" x14ac:dyDescent="0.25">
      <c r="A68" s="6"/>
      <c r="B68" s="274"/>
      <c r="C68" s="233"/>
      <c r="D68" s="233"/>
      <c r="E68" s="234"/>
      <c r="F68" s="367"/>
      <c r="G68" s="346"/>
      <c r="H68" s="346"/>
      <c r="I68" s="346"/>
      <c r="J68" s="346"/>
      <c r="K68" s="346"/>
      <c r="L68" s="346"/>
      <c r="M68" s="346"/>
      <c r="N68" s="347"/>
      <c r="O68" s="278" t="s">
        <v>299</v>
      </c>
      <c r="P68" s="351"/>
      <c r="Q68" s="351"/>
      <c r="R68" s="351"/>
      <c r="S68" s="351"/>
      <c r="T68" s="351"/>
      <c r="U68" s="351"/>
      <c r="V68" s="351"/>
      <c r="W68" s="351"/>
      <c r="X68" s="352"/>
      <c r="Y68" s="106"/>
      <c r="Z68" s="104"/>
      <c r="AA68" s="104"/>
      <c r="AB68" s="104"/>
      <c r="AC68" s="104"/>
      <c r="AD68" s="104"/>
      <c r="AE68" s="274"/>
      <c r="AF68" s="233"/>
      <c r="AG68" s="233"/>
      <c r="AH68" s="233"/>
      <c r="AI68" s="233"/>
      <c r="AJ68" s="233"/>
      <c r="AK68" s="233"/>
      <c r="AL68" s="234"/>
      <c r="AM68" s="6"/>
    </row>
    <row r="69" spans="1:39" s="5" customFormat="1" ht="17.25" customHeight="1" x14ac:dyDescent="0.25">
      <c r="A69" s="6"/>
      <c r="B69" s="274"/>
      <c r="C69" s="233"/>
      <c r="D69" s="233"/>
      <c r="E69" s="234"/>
      <c r="F69" s="232" t="s">
        <v>125</v>
      </c>
      <c r="G69" s="233"/>
      <c r="H69" s="233"/>
      <c r="I69" s="233"/>
      <c r="J69" s="233"/>
      <c r="K69" s="233"/>
      <c r="L69" s="233"/>
      <c r="M69" s="233"/>
      <c r="N69" s="234"/>
      <c r="O69" s="436"/>
      <c r="P69" s="437"/>
      <c r="Q69" s="437"/>
      <c r="R69" s="437"/>
      <c r="S69" s="437"/>
      <c r="T69" s="437"/>
      <c r="U69" s="437"/>
      <c r="V69" s="437"/>
      <c r="W69" s="437"/>
      <c r="X69" s="438"/>
      <c r="Y69" s="106"/>
      <c r="Z69" s="104"/>
      <c r="AA69" s="104"/>
      <c r="AB69" s="104"/>
      <c r="AC69" s="104"/>
      <c r="AD69" s="104"/>
      <c r="AE69" s="232" t="s">
        <v>128</v>
      </c>
      <c r="AF69" s="233"/>
      <c r="AG69" s="233"/>
      <c r="AH69" s="233"/>
      <c r="AI69" s="233"/>
      <c r="AJ69" s="233"/>
      <c r="AK69" s="233"/>
      <c r="AL69" s="234"/>
      <c r="AM69" s="6"/>
    </row>
    <row r="70" spans="1:39" s="5" customFormat="1" ht="20.100000000000001" customHeight="1" x14ac:dyDescent="0.25">
      <c r="A70" s="6"/>
      <c r="B70" s="274"/>
      <c r="C70" s="233"/>
      <c r="D70" s="233"/>
      <c r="E70" s="234"/>
      <c r="F70" s="110" t="s">
        <v>29</v>
      </c>
      <c r="G70" s="495"/>
      <c r="H70" s="495"/>
      <c r="I70" s="495"/>
      <c r="J70" s="495"/>
      <c r="K70" s="495"/>
      <c r="L70" s="495"/>
      <c r="M70" s="495"/>
      <c r="N70" s="496"/>
      <c r="O70" s="353"/>
      <c r="P70" s="354"/>
      <c r="Q70" s="354"/>
      <c r="R70" s="354"/>
      <c r="S70" s="354"/>
      <c r="T70" s="354"/>
      <c r="U70" s="354"/>
      <c r="V70" s="354"/>
      <c r="W70" s="354"/>
      <c r="X70" s="355"/>
      <c r="Y70" s="106"/>
      <c r="Z70" s="104"/>
      <c r="AA70" s="104"/>
      <c r="AB70" s="104"/>
      <c r="AC70" s="104"/>
      <c r="AD70" s="104"/>
      <c r="AE70" s="232" t="s">
        <v>115</v>
      </c>
      <c r="AF70" s="233"/>
      <c r="AG70" s="233"/>
      <c r="AH70" s="233"/>
      <c r="AI70" s="233"/>
      <c r="AJ70" s="233"/>
      <c r="AK70" s="233"/>
      <c r="AL70" s="234"/>
      <c r="AM70" s="6"/>
    </row>
    <row r="71" spans="1:39" s="5" customFormat="1" ht="45" customHeight="1" x14ac:dyDescent="0.25">
      <c r="A71" s="7"/>
      <c r="B71" s="274"/>
      <c r="C71" s="233"/>
      <c r="D71" s="233"/>
      <c r="E71" s="234"/>
      <c r="F71" s="164" t="s">
        <v>126</v>
      </c>
      <c r="G71" s="118"/>
      <c r="H71" s="118"/>
      <c r="I71" s="118"/>
      <c r="J71" s="118"/>
      <c r="K71" s="118"/>
      <c r="L71" s="118"/>
      <c r="M71" s="118"/>
      <c r="N71" s="119"/>
      <c r="O71" s="117" t="s">
        <v>299</v>
      </c>
      <c r="P71" s="118"/>
      <c r="Q71" s="118"/>
      <c r="R71" s="118"/>
      <c r="S71" s="118"/>
      <c r="T71" s="118"/>
      <c r="U71" s="118"/>
      <c r="V71" s="118"/>
      <c r="W71" s="118"/>
      <c r="X71" s="119"/>
      <c r="Y71" s="106"/>
      <c r="Z71" s="104"/>
      <c r="AA71" s="104"/>
      <c r="AB71" s="104"/>
      <c r="AC71" s="104"/>
      <c r="AD71" s="104"/>
      <c r="AE71" s="232" t="s">
        <v>129</v>
      </c>
      <c r="AF71" s="233"/>
      <c r="AG71" s="233"/>
      <c r="AH71" s="233"/>
      <c r="AI71" s="233"/>
      <c r="AJ71" s="233"/>
      <c r="AK71" s="233"/>
      <c r="AL71" s="234"/>
      <c r="AM71" s="7"/>
    </row>
    <row r="72" spans="1:39" s="5" customFormat="1" ht="18.95" customHeight="1" x14ac:dyDescent="0.25">
      <c r="A72" s="6"/>
      <c r="B72" s="274"/>
      <c r="C72" s="233"/>
      <c r="D72" s="233"/>
      <c r="E72" s="234"/>
      <c r="F72" s="363" t="s">
        <v>342</v>
      </c>
      <c r="G72" s="357"/>
      <c r="H72" s="357"/>
      <c r="I72" s="357"/>
      <c r="J72" s="357"/>
      <c r="K72" s="357"/>
      <c r="L72" s="357"/>
      <c r="M72" s="357"/>
      <c r="N72" s="358"/>
      <c r="O72" s="278" t="s">
        <v>300</v>
      </c>
      <c r="P72" s="228"/>
      <c r="Q72" s="228"/>
      <c r="R72" s="228"/>
      <c r="S72" s="228"/>
      <c r="T72" s="228"/>
      <c r="U72" s="228"/>
      <c r="V72" s="228"/>
      <c r="W72" s="228"/>
      <c r="X72" s="229"/>
      <c r="Y72" s="106"/>
      <c r="Z72" s="104"/>
      <c r="AA72" s="104"/>
      <c r="AB72" s="104"/>
      <c r="AC72" s="104"/>
      <c r="AD72" s="104"/>
      <c r="AE72" s="232" t="s">
        <v>118</v>
      </c>
      <c r="AF72" s="233"/>
      <c r="AG72" s="233"/>
      <c r="AH72" s="233"/>
      <c r="AI72" s="233"/>
      <c r="AJ72" s="233"/>
      <c r="AK72" s="233"/>
      <c r="AL72" s="234"/>
      <c r="AM72" s="6"/>
    </row>
    <row r="73" spans="1:39" s="5" customFormat="1" ht="18" customHeight="1" x14ac:dyDescent="0.25">
      <c r="A73" s="6"/>
      <c r="B73" s="274"/>
      <c r="C73" s="233"/>
      <c r="D73" s="233"/>
      <c r="E73" s="234"/>
      <c r="F73" s="325"/>
      <c r="G73" s="323"/>
      <c r="H73" s="323"/>
      <c r="I73" s="323"/>
      <c r="J73" s="323"/>
      <c r="K73" s="323"/>
      <c r="L73" s="323"/>
      <c r="M73" s="323"/>
      <c r="N73" s="324"/>
      <c r="O73" s="274"/>
      <c r="P73" s="233"/>
      <c r="Q73" s="233"/>
      <c r="R73" s="233"/>
      <c r="S73" s="233"/>
      <c r="T73" s="233"/>
      <c r="U73" s="233"/>
      <c r="V73" s="233"/>
      <c r="W73" s="233"/>
      <c r="X73" s="234"/>
      <c r="Y73" s="106"/>
      <c r="Z73" s="104"/>
      <c r="AA73" s="104"/>
      <c r="AB73" s="104"/>
      <c r="AC73" s="104"/>
      <c r="AD73" s="104"/>
      <c r="AE73" s="232" t="s">
        <v>119</v>
      </c>
      <c r="AF73" s="233"/>
      <c r="AG73" s="233"/>
      <c r="AH73" s="233"/>
      <c r="AI73" s="233"/>
      <c r="AJ73" s="233"/>
      <c r="AK73" s="233"/>
      <c r="AL73" s="234"/>
      <c r="AM73" s="6"/>
    </row>
    <row r="74" spans="1:39" s="5" customFormat="1" ht="52.5" customHeight="1" x14ac:dyDescent="0.25">
      <c r="A74" s="7"/>
      <c r="B74" s="274"/>
      <c r="C74" s="233"/>
      <c r="D74" s="233"/>
      <c r="E74" s="234"/>
      <c r="F74" s="326"/>
      <c r="G74" s="327"/>
      <c r="H74" s="327"/>
      <c r="I74" s="327"/>
      <c r="J74" s="327"/>
      <c r="K74" s="327"/>
      <c r="L74" s="327"/>
      <c r="M74" s="327"/>
      <c r="N74" s="328"/>
      <c r="O74" s="116"/>
      <c r="P74" s="111"/>
      <c r="Q74" s="111"/>
      <c r="R74" s="111"/>
      <c r="S74" s="111"/>
      <c r="T74" s="111"/>
      <c r="U74" s="111"/>
      <c r="V74" s="111"/>
      <c r="W74" s="111"/>
      <c r="X74" s="112"/>
      <c r="Y74" s="106"/>
      <c r="Z74" s="104"/>
      <c r="AA74" s="104"/>
      <c r="AB74" s="104"/>
      <c r="AC74" s="104"/>
      <c r="AD74" s="104"/>
      <c r="AE74" s="232" t="s">
        <v>130</v>
      </c>
      <c r="AF74" s="233"/>
      <c r="AG74" s="233"/>
      <c r="AH74" s="233"/>
      <c r="AI74" s="233"/>
      <c r="AJ74" s="233"/>
      <c r="AK74" s="233"/>
      <c r="AL74" s="234"/>
      <c r="AM74" s="7"/>
    </row>
    <row r="75" spans="1:39" s="5" customFormat="1" ht="18" customHeight="1" x14ac:dyDescent="0.25">
      <c r="A75" s="6"/>
      <c r="B75" s="274"/>
      <c r="C75" s="233"/>
      <c r="D75" s="233"/>
      <c r="E75" s="234"/>
      <c r="F75" s="227" t="s">
        <v>301</v>
      </c>
      <c r="G75" s="228"/>
      <c r="H75" s="228"/>
      <c r="I75" s="228"/>
      <c r="J75" s="228"/>
      <c r="K75" s="228"/>
      <c r="L75" s="228"/>
      <c r="M75" s="228"/>
      <c r="N75" s="229"/>
      <c r="O75" s="278" t="s">
        <v>302</v>
      </c>
      <c r="P75" s="228"/>
      <c r="Q75" s="228"/>
      <c r="R75" s="228"/>
      <c r="S75" s="228"/>
      <c r="T75" s="228"/>
      <c r="U75" s="228"/>
      <c r="V75" s="228"/>
      <c r="W75" s="228"/>
      <c r="X75" s="229"/>
      <c r="Y75" s="106"/>
      <c r="Z75" s="104"/>
      <c r="AA75" s="104"/>
      <c r="AB75" s="104"/>
      <c r="AC75" s="104"/>
      <c r="AD75" s="104"/>
      <c r="AE75" s="230"/>
      <c r="AF75" s="210"/>
      <c r="AG75" s="210"/>
      <c r="AH75" s="210"/>
      <c r="AI75" s="210"/>
      <c r="AJ75" s="210"/>
      <c r="AK75" s="210"/>
      <c r="AL75" s="231"/>
      <c r="AM75" s="6"/>
    </row>
    <row r="76" spans="1:39" s="5" customFormat="1" ht="16.5" customHeight="1" x14ac:dyDescent="0.25">
      <c r="A76" s="6"/>
      <c r="B76" s="274"/>
      <c r="C76" s="233"/>
      <c r="D76" s="233"/>
      <c r="E76" s="234"/>
      <c r="F76" s="274"/>
      <c r="G76" s="233"/>
      <c r="H76" s="233"/>
      <c r="I76" s="233"/>
      <c r="J76" s="233"/>
      <c r="K76" s="233"/>
      <c r="L76" s="233"/>
      <c r="M76" s="233"/>
      <c r="N76" s="234"/>
      <c r="O76" s="274"/>
      <c r="P76" s="233"/>
      <c r="Q76" s="233"/>
      <c r="R76" s="233"/>
      <c r="S76" s="233"/>
      <c r="T76" s="233"/>
      <c r="U76" s="233"/>
      <c r="V76" s="233"/>
      <c r="W76" s="233"/>
      <c r="X76" s="234"/>
      <c r="Y76" s="106"/>
      <c r="Z76" s="104"/>
      <c r="AA76" s="104"/>
      <c r="AB76" s="104"/>
      <c r="AC76" s="104"/>
      <c r="AD76" s="104"/>
      <c r="AE76" s="230"/>
      <c r="AF76" s="210"/>
      <c r="AG76" s="210"/>
      <c r="AH76" s="210"/>
      <c r="AI76" s="210"/>
      <c r="AJ76" s="210"/>
      <c r="AK76" s="210"/>
      <c r="AL76" s="231"/>
      <c r="AM76" s="6"/>
    </row>
    <row r="77" spans="1:39" s="5" customFormat="1" ht="16.5" customHeight="1" x14ac:dyDescent="0.25">
      <c r="A77" s="6"/>
      <c r="B77" s="274"/>
      <c r="C77" s="233"/>
      <c r="D77" s="233"/>
      <c r="E77" s="234"/>
      <c r="F77" s="274"/>
      <c r="G77" s="233"/>
      <c r="H77" s="233"/>
      <c r="I77" s="233"/>
      <c r="J77" s="233"/>
      <c r="K77" s="233"/>
      <c r="L77" s="233"/>
      <c r="M77" s="233"/>
      <c r="N77" s="234"/>
      <c r="O77" s="274"/>
      <c r="P77" s="233"/>
      <c r="Q77" s="233"/>
      <c r="R77" s="233"/>
      <c r="S77" s="233"/>
      <c r="T77" s="233"/>
      <c r="U77" s="233"/>
      <c r="V77" s="233"/>
      <c r="W77" s="233"/>
      <c r="X77" s="234"/>
      <c r="Y77" s="106"/>
      <c r="Z77" s="104"/>
      <c r="AA77" s="104"/>
      <c r="AB77" s="104"/>
      <c r="AC77" s="104"/>
      <c r="AD77" s="104"/>
      <c r="AE77" s="230"/>
      <c r="AF77" s="210"/>
      <c r="AG77" s="210"/>
      <c r="AH77" s="210"/>
      <c r="AI77" s="210"/>
      <c r="AJ77" s="210"/>
      <c r="AK77" s="210"/>
      <c r="AL77" s="231"/>
      <c r="AM77" s="6"/>
    </row>
    <row r="78" spans="1:39" s="5" customFormat="1" ht="16.5" customHeight="1" x14ac:dyDescent="0.25">
      <c r="A78" s="6"/>
      <c r="B78" s="274"/>
      <c r="C78" s="233"/>
      <c r="D78" s="233"/>
      <c r="E78" s="234"/>
      <c r="F78" s="274"/>
      <c r="G78" s="233"/>
      <c r="H78" s="233"/>
      <c r="I78" s="233"/>
      <c r="J78" s="233"/>
      <c r="K78" s="233"/>
      <c r="L78" s="233"/>
      <c r="M78" s="233"/>
      <c r="N78" s="234"/>
      <c r="O78" s="274"/>
      <c r="P78" s="233"/>
      <c r="Q78" s="233"/>
      <c r="R78" s="233"/>
      <c r="S78" s="233"/>
      <c r="T78" s="233"/>
      <c r="U78" s="233"/>
      <c r="V78" s="233"/>
      <c r="W78" s="233"/>
      <c r="X78" s="234"/>
      <c r="Y78" s="106"/>
      <c r="Z78" s="104"/>
      <c r="AA78" s="104"/>
      <c r="AB78" s="104"/>
      <c r="AC78" s="104"/>
      <c r="AD78" s="104"/>
      <c r="AE78" s="230"/>
      <c r="AF78" s="210"/>
      <c r="AG78" s="210"/>
      <c r="AH78" s="210"/>
      <c r="AI78" s="210"/>
      <c r="AJ78" s="210"/>
      <c r="AK78" s="210"/>
      <c r="AL78" s="231"/>
      <c r="AM78" s="6"/>
    </row>
    <row r="79" spans="1:39" s="5" customFormat="1" ht="16.5" customHeight="1" x14ac:dyDescent="0.25">
      <c r="A79" s="6"/>
      <c r="B79" s="116"/>
      <c r="C79" s="111"/>
      <c r="D79" s="111"/>
      <c r="E79" s="112"/>
      <c r="F79" s="116"/>
      <c r="G79" s="111"/>
      <c r="H79" s="111"/>
      <c r="I79" s="111"/>
      <c r="J79" s="111"/>
      <c r="K79" s="111"/>
      <c r="L79" s="111"/>
      <c r="M79" s="111"/>
      <c r="N79" s="112"/>
      <c r="O79" s="116"/>
      <c r="P79" s="111"/>
      <c r="Q79" s="111"/>
      <c r="R79" s="111"/>
      <c r="S79" s="111"/>
      <c r="T79" s="111"/>
      <c r="U79" s="111"/>
      <c r="V79" s="111"/>
      <c r="W79" s="111"/>
      <c r="X79" s="112"/>
      <c r="Y79" s="107"/>
      <c r="Z79" s="108"/>
      <c r="AA79" s="108"/>
      <c r="AB79" s="108"/>
      <c r="AC79" s="108"/>
      <c r="AD79" s="108"/>
      <c r="AE79" s="368"/>
      <c r="AF79" s="369"/>
      <c r="AG79" s="369"/>
      <c r="AH79" s="369"/>
      <c r="AI79" s="369"/>
      <c r="AJ79" s="369"/>
      <c r="AK79" s="369"/>
      <c r="AL79" s="370"/>
      <c r="AM79" s="6"/>
    </row>
    <row r="80" spans="1:39" s="5" customFormat="1" ht="18" customHeight="1" x14ac:dyDescent="0.25">
      <c r="A80" s="6"/>
      <c r="B80" s="344" t="s">
        <v>131</v>
      </c>
      <c r="C80" s="121"/>
      <c r="D80" s="121"/>
      <c r="E80" s="217"/>
      <c r="F80" s="227" t="s">
        <v>123</v>
      </c>
      <c r="G80" s="228"/>
      <c r="H80" s="228"/>
      <c r="I80" s="228"/>
      <c r="J80" s="228"/>
      <c r="K80" s="228"/>
      <c r="L80" s="228"/>
      <c r="M80" s="228"/>
      <c r="N80" s="229"/>
      <c r="O80" s="363" t="s">
        <v>303</v>
      </c>
      <c r="P80" s="357"/>
      <c r="Q80" s="357"/>
      <c r="R80" s="357"/>
      <c r="S80" s="357"/>
      <c r="T80" s="357"/>
      <c r="U80" s="357"/>
      <c r="V80" s="357"/>
      <c r="W80" s="357"/>
      <c r="X80" s="358"/>
      <c r="Y80" s="237"/>
      <c r="Z80" s="238"/>
      <c r="AA80" s="238"/>
      <c r="AB80" s="238"/>
      <c r="AC80" s="238"/>
      <c r="AD80" s="238"/>
      <c r="AE80" s="227" t="s">
        <v>106</v>
      </c>
      <c r="AF80" s="228"/>
      <c r="AG80" s="228"/>
      <c r="AH80" s="228"/>
      <c r="AI80" s="228"/>
      <c r="AJ80" s="228"/>
      <c r="AK80" s="228"/>
      <c r="AL80" s="229"/>
      <c r="AM80" s="6"/>
    </row>
    <row r="81" spans="1:39" s="5" customFormat="1" ht="33" customHeight="1" x14ac:dyDescent="0.25">
      <c r="A81" s="4"/>
      <c r="B81" s="279"/>
      <c r="C81" s="214"/>
      <c r="D81" s="214"/>
      <c r="E81" s="280"/>
      <c r="F81" s="116" t="s">
        <v>30</v>
      </c>
      <c r="G81" s="111"/>
      <c r="H81" s="111"/>
      <c r="I81" s="111"/>
      <c r="J81" s="111"/>
      <c r="K81" s="111"/>
      <c r="L81" s="111"/>
      <c r="M81" s="111"/>
      <c r="N81" s="112"/>
      <c r="O81" s="325"/>
      <c r="P81" s="323"/>
      <c r="Q81" s="323"/>
      <c r="R81" s="323"/>
      <c r="S81" s="323"/>
      <c r="T81" s="323"/>
      <c r="U81" s="323"/>
      <c r="V81" s="323"/>
      <c r="W81" s="323"/>
      <c r="X81" s="324"/>
      <c r="Y81" s="106"/>
      <c r="Z81" s="104"/>
      <c r="AA81" s="104"/>
      <c r="AB81" s="104"/>
      <c r="AC81" s="104"/>
      <c r="AD81" s="104"/>
      <c r="AE81" s="232" t="s">
        <v>134</v>
      </c>
      <c r="AF81" s="233"/>
      <c r="AG81" s="233"/>
      <c r="AH81" s="233"/>
      <c r="AI81" s="233"/>
      <c r="AJ81" s="233"/>
      <c r="AK81" s="233"/>
      <c r="AL81" s="234"/>
      <c r="AM81" s="4"/>
    </row>
    <row r="82" spans="1:39" s="5" customFormat="1" ht="45.95" customHeight="1" x14ac:dyDescent="0.25">
      <c r="A82" s="7"/>
      <c r="B82" s="279"/>
      <c r="C82" s="214"/>
      <c r="D82" s="214"/>
      <c r="E82" s="280"/>
      <c r="F82" s="164" t="s">
        <v>132</v>
      </c>
      <c r="G82" s="118"/>
      <c r="H82" s="118"/>
      <c r="I82" s="118"/>
      <c r="J82" s="118"/>
      <c r="K82" s="118"/>
      <c r="L82" s="118"/>
      <c r="M82" s="118"/>
      <c r="N82" s="119"/>
      <c r="O82" s="325"/>
      <c r="P82" s="323"/>
      <c r="Q82" s="323"/>
      <c r="R82" s="323"/>
      <c r="S82" s="323"/>
      <c r="T82" s="323"/>
      <c r="U82" s="323"/>
      <c r="V82" s="323"/>
      <c r="W82" s="323"/>
      <c r="X82" s="324"/>
      <c r="Y82" s="106"/>
      <c r="Z82" s="104"/>
      <c r="AA82" s="104"/>
      <c r="AB82" s="104"/>
      <c r="AC82" s="104"/>
      <c r="AD82" s="104"/>
      <c r="AE82" s="274"/>
      <c r="AF82" s="233"/>
      <c r="AG82" s="233"/>
      <c r="AH82" s="233"/>
      <c r="AI82" s="233"/>
      <c r="AJ82" s="233"/>
      <c r="AK82" s="233"/>
      <c r="AL82" s="234"/>
      <c r="AM82" s="7"/>
    </row>
    <row r="83" spans="1:39" s="5" customFormat="1" ht="32.1" customHeight="1" x14ac:dyDescent="0.25">
      <c r="A83" s="4"/>
      <c r="B83" s="279"/>
      <c r="C83" s="214"/>
      <c r="D83" s="214"/>
      <c r="E83" s="280"/>
      <c r="F83" s="164" t="s">
        <v>133</v>
      </c>
      <c r="G83" s="118"/>
      <c r="H83" s="118"/>
      <c r="I83" s="118"/>
      <c r="J83" s="118"/>
      <c r="K83" s="118"/>
      <c r="L83" s="118"/>
      <c r="M83" s="118"/>
      <c r="N83" s="119"/>
      <c r="O83" s="325"/>
      <c r="P83" s="323"/>
      <c r="Q83" s="323"/>
      <c r="R83" s="323"/>
      <c r="S83" s="323"/>
      <c r="T83" s="323"/>
      <c r="U83" s="323"/>
      <c r="V83" s="323"/>
      <c r="W83" s="323"/>
      <c r="X83" s="324"/>
      <c r="Y83" s="106"/>
      <c r="Z83" s="104"/>
      <c r="AA83" s="104"/>
      <c r="AB83" s="104"/>
      <c r="AC83" s="104"/>
      <c r="AD83" s="104"/>
      <c r="AE83" s="274"/>
      <c r="AF83" s="233"/>
      <c r="AG83" s="233"/>
      <c r="AH83" s="233"/>
      <c r="AI83" s="233"/>
      <c r="AJ83" s="233"/>
      <c r="AK83" s="233"/>
      <c r="AL83" s="234"/>
      <c r="AM83" s="4"/>
    </row>
    <row r="84" spans="1:39" s="5" customFormat="1" ht="32.1" customHeight="1" x14ac:dyDescent="0.25">
      <c r="A84" s="4"/>
      <c r="B84" s="279"/>
      <c r="C84" s="214"/>
      <c r="D84" s="214"/>
      <c r="E84" s="280"/>
      <c r="F84" s="164" t="s">
        <v>126</v>
      </c>
      <c r="G84" s="118"/>
      <c r="H84" s="118"/>
      <c r="I84" s="118"/>
      <c r="J84" s="118"/>
      <c r="K84" s="118"/>
      <c r="L84" s="118"/>
      <c r="M84" s="118"/>
      <c r="N84" s="119"/>
      <c r="O84" s="326"/>
      <c r="P84" s="327"/>
      <c r="Q84" s="327"/>
      <c r="R84" s="327"/>
      <c r="S84" s="327"/>
      <c r="T84" s="327"/>
      <c r="U84" s="327"/>
      <c r="V84" s="327"/>
      <c r="W84" s="327"/>
      <c r="X84" s="328"/>
      <c r="Y84" s="106"/>
      <c r="Z84" s="104"/>
      <c r="AA84" s="104"/>
      <c r="AB84" s="104"/>
      <c r="AC84" s="104"/>
      <c r="AD84" s="104"/>
      <c r="AE84" s="274"/>
      <c r="AF84" s="233"/>
      <c r="AG84" s="233"/>
      <c r="AH84" s="233"/>
      <c r="AI84" s="233"/>
      <c r="AJ84" s="233"/>
      <c r="AK84" s="233"/>
      <c r="AL84" s="234"/>
      <c r="AM84" s="4"/>
    </row>
    <row r="85" spans="1:39" s="5" customFormat="1" ht="15" customHeight="1" x14ac:dyDescent="0.25">
      <c r="A85" s="6"/>
      <c r="B85" s="279"/>
      <c r="C85" s="214"/>
      <c r="D85" s="214"/>
      <c r="E85" s="280"/>
      <c r="F85" s="360" t="s">
        <v>288</v>
      </c>
      <c r="G85" s="357"/>
      <c r="H85" s="357"/>
      <c r="I85" s="357"/>
      <c r="J85" s="357"/>
      <c r="K85" s="357"/>
      <c r="L85" s="357"/>
      <c r="M85" s="357"/>
      <c r="N85" s="358"/>
      <c r="O85" s="216" t="s">
        <v>290</v>
      </c>
      <c r="P85" s="121"/>
      <c r="Q85" s="121"/>
      <c r="R85" s="121"/>
      <c r="S85" s="121"/>
      <c r="T85" s="121"/>
      <c r="U85" s="121"/>
      <c r="V85" s="121"/>
      <c r="W85" s="121"/>
      <c r="X85" s="217"/>
      <c r="Y85" s="106"/>
      <c r="Z85" s="104"/>
      <c r="AA85" s="104"/>
      <c r="AB85" s="104"/>
      <c r="AC85" s="104"/>
      <c r="AD85" s="104"/>
      <c r="AE85" s="274"/>
      <c r="AF85" s="233"/>
      <c r="AG85" s="233"/>
      <c r="AH85" s="233"/>
      <c r="AI85" s="233"/>
      <c r="AJ85" s="233"/>
      <c r="AK85" s="233"/>
      <c r="AL85" s="234"/>
      <c r="AM85" s="6"/>
    </row>
    <row r="86" spans="1:39" s="5" customFormat="1" ht="45" customHeight="1" x14ac:dyDescent="0.25">
      <c r="A86" s="7"/>
      <c r="B86" s="279"/>
      <c r="C86" s="214"/>
      <c r="D86" s="214"/>
      <c r="E86" s="280"/>
      <c r="F86" s="325"/>
      <c r="G86" s="323"/>
      <c r="H86" s="323"/>
      <c r="I86" s="323"/>
      <c r="J86" s="323"/>
      <c r="K86" s="323"/>
      <c r="L86" s="323"/>
      <c r="M86" s="323"/>
      <c r="N86" s="324"/>
      <c r="O86" s="279"/>
      <c r="P86" s="214"/>
      <c r="Q86" s="214"/>
      <c r="R86" s="214"/>
      <c r="S86" s="214"/>
      <c r="T86" s="214"/>
      <c r="U86" s="214"/>
      <c r="V86" s="214"/>
      <c r="W86" s="214"/>
      <c r="X86" s="280"/>
      <c r="Y86" s="106"/>
      <c r="Z86" s="104"/>
      <c r="AA86" s="104"/>
      <c r="AB86" s="104"/>
      <c r="AC86" s="104"/>
      <c r="AD86" s="104"/>
      <c r="AE86" s="232" t="s">
        <v>135</v>
      </c>
      <c r="AF86" s="233"/>
      <c r="AG86" s="233"/>
      <c r="AH86" s="233"/>
      <c r="AI86" s="233"/>
      <c r="AJ86" s="233"/>
      <c r="AK86" s="233"/>
      <c r="AL86" s="234"/>
      <c r="AM86" s="7"/>
    </row>
    <row r="87" spans="1:39" s="5" customFormat="1" ht="19.5" customHeight="1" x14ac:dyDescent="0.25">
      <c r="A87" s="6"/>
      <c r="B87" s="279"/>
      <c r="C87" s="214"/>
      <c r="D87" s="214"/>
      <c r="E87" s="280"/>
      <c r="F87" s="325"/>
      <c r="G87" s="323"/>
      <c r="H87" s="323"/>
      <c r="I87" s="323"/>
      <c r="J87" s="323"/>
      <c r="K87" s="323"/>
      <c r="L87" s="323"/>
      <c r="M87" s="323"/>
      <c r="N87" s="324"/>
      <c r="O87" s="279"/>
      <c r="P87" s="214"/>
      <c r="Q87" s="214"/>
      <c r="R87" s="214"/>
      <c r="S87" s="214"/>
      <c r="T87" s="214"/>
      <c r="U87" s="214"/>
      <c r="V87" s="214"/>
      <c r="W87" s="214"/>
      <c r="X87" s="280"/>
      <c r="Y87" s="106"/>
      <c r="Z87" s="104"/>
      <c r="AA87" s="104"/>
      <c r="AB87" s="104"/>
      <c r="AC87" s="104"/>
      <c r="AD87" s="104"/>
      <c r="AE87" s="232" t="s">
        <v>31</v>
      </c>
      <c r="AF87" s="497"/>
      <c r="AG87" s="497"/>
      <c r="AH87" s="497"/>
      <c r="AI87" s="497"/>
      <c r="AJ87" s="497"/>
      <c r="AK87" s="497"/>
      <c r="AL87" s="498"/>
      <c r="AM87" s="6"/>
    </row>
    <row r="88" spans="1:39" s="5" customFormat="1" ht="18" customHeight="1" x14ac:dyDescent="0.25">
      <c r="A88" s="6"/>
      <c r="B88" s="279"/>
      <c r="C88" s="214"/>
      <c r="D88" s="214"/>
      <c r="E88" s="280"/>
      <c r="F88" s="325"/>
      <c r="G88" s="323"/>
      <c r="H88" s="323"/>
      <c r="I88" s="323"/>
      <c r="J88" s="323"/>
      <c r="K88" s="323"/>
      <c r="L88" s="323"/>
      <c r="M88" s="323"/>
      <c r="N88" s="324"/>
      <c r="O88" s="279"/>
      <c r="P88" s="214"/>
      <c r="Q88" s="214"/>
      <c r="R88" s="214"/>
      <c r="S88" s="214"/>
      <c r="T88" s="214"/>
      <c r="U88" s="214"/>
      <c r="V88" s="214"/>
      <c r="W88" s="214"/>
      <c r="X88" s="280"/>
      <c r="Y88" s="106"/>
      <c r="Z88" s="104"/>
      <c r="AA88" s="104"/>
      <c r="AB88" s="104"/>
      <c r="AC88" s="104"/>
      <c r="AD88" s="104"/>
      <c r="AE88" s="232" t="s">
        <v>118</v>
      </c>
      <c r="AF88" s="233"/>
      <c r="AG88" s="233"/>
      <c r="AH88" s="233"/>
      <c r="AI88" s="233"/>
      <c r="AJ88" s="233"/>
      <c r="AK88" s="233"/>
      <c r="AL88" s="234"/>
      <c r="AM88" s="6"/>
    </row>
    <row r="89" spans="1:39" s="5" customFormat="1" ht="45.95" customHeight="1" x14ac:dyDescent="0.25">
      <c r="A89" s="7"/>
      <c r="B89" s="122"/>
      <c r="C89" s="123"/>
      <c r="D89" s="123"/>
      <c r="E89" s="236"/>
      <c r="F89" s="326"/>
      <c r="G89" s="327"/>
      <c r="H89" s="327"/>
      <c r="I89" s="327"/>
      <c r="J89" s="327"/>
      <c r="K89" s="327"/>
      <c r="L89" s="327"/>
      <c r="M89" s="327"/>
      <c r="N89" s="328"/>
      <c r="O89" s="122"/>
      <c r="P89" s="123"/>
      <c r="Q89" s="123"/>
      <c r="R89" s="123"/>
      <c r="S89" s="123"/>
      <c r="T89" s="123"/>
      <c r="U89" s="123"/>
      <c r="V89" s="123"/>
      <c r="W89" s="123"/>
      <c r="X89" s="236"/>
      <c r="Y89" s="107"/>
      <c r="Z89" s="108"/>
      <c r="AA89" s="108"/>
      <c r="AB89" s="108"/>
      <c r="AC89" s="108"/>
      <c r="AD89" s="108"/>
      <c r="AE89" s="110" t="s">
        <v>136</v>
      </c>
      <c r="AF89" s="111"/>
      <c r="AG89" s="111"/>
      <c r="AH89" s="111"/>
      <c r="AI89" s="111"/>
      <c r="AJ89" s="111"/>
      <c r="AK89" s="111"/>
      <c r="AL89" s="112"/>
      <c r="AM89" s="7"/>
    </row>
    <row r="90" spans="1:39" s="5" customFormat="1" ht="45.95" customHeight="1" x14ac:dyDescent="0.25">
      <c r="A90" s="7"/>
      <c r="B90" s="278"/>
      <c r="C90" s="228"/>
      <c r="D90" s="228"/>
      <c r="E90" s="229"/>
      <c r="F90" s="291" t="s">
        <v>288</v>
      </c>
      <c r="G90" s="114"/>
      <c r="H90" s="114"/>
      <c r="I90" s="114"/>
      <c r="J90" s="114"/>
      <c r="K90" s="114"/>
      <c r="L90" s="114"/>
      <c r="M90" s="114"/>
      <c r="N90" s="115"/>
      <c r="O90" s="117" t="s">
        <v>304</v>
      </c>
      <c r="P90" s="118"/>
      <c r="Q90" s="118"/>
      <c r="R90" s="118"/>
      <c r="S90" s="118"/>
      <c r="T90" s="118"/>
      <c r="U90" s="118"/>
      <c r="V90" s="118"/>
      <c r="W90" s="118"/>
      <c r="X90" s="119"/>
      <c r="Y90" s="237"/>
      <c r="Z90" s="238"/>
      <c r="AA90" s="238"/>
      <c r="AB90" s="238"/>
      <c r="AC90" s="238"/>
      <c r="AD90" s="238"/>
      <c r="AE90" s="251" t="s">
        <v>137</v>
      </c>
      <c r="AF90" s="188"/>
      <c r="AG90" s="188"/>
      <c r="AH90" s="188"/>
      <c r="AI90" s="188"/>
      <c r="AJ90" s="188"/>
      <c r="AK90" s="188"/>
      <c r="AL90" s="252"/>
      <c r="AM90" s="7"/>
    </row>
    <row r="91" spans="1:39" s="5" customFormat="1" ht="57.95" customHeight="1" x14ac:dyDescent="0.25">
      <c r="A91" s="7"/>
      <c r="B91" s="274"/>
      <c r="C91" s="233"/>
      <c r="D91" s="233"/>
      <c r="E91" s="234"/>
      <c r="F91" s="360" t="s">
        <v>288</v>
      </c>
      <c r="G91" s="357"/>
      <c r="H91" s="357"/>
      <c r="I91" s="357"/>
      <c r="J91" s="357"/>
      <c r="K91" s="357"/>
      <c r="L91" s="357"/>
      <c r="M91" s="357"/>
      <c r="N91" s="358"/>
      <c r="O91" s="216" t="s">
        <v>305</v>
      </c>
      <c r="P91" s="121"/>
      <c r="Q91" s="121"/>
      <c r="R91" s="121"/>
      <c r="S91" s="121"/>
      <c r="T91" s="121"/>
      <c r="U91" s="121"/>
      <c r="V91" s="121"/>
      <c r="W91" s="121"/>
      <c r="X91" s="217"/>
      <c r="Y91" s="106"/>
      <c r="Z91" s="104"/>
      <c r="AA91" s="104"/>
      <c r="AB91" s="104"/>
      <c r="AC91" s="104"/>
      <c r="AD91" s="104"/>
      <c r="AE91" s="306"/>
      <c r="AF91" s="261"/>
      <c r="AG91" s="261"/>
      <c r="AH91" s="261"/>
      <c r="AI91" s="261"/>
      <c r="AJ91" s="261"/>
      <c r="AK91" s="261"/>
      <c r="AL91" s="307"/>
      <c r="AM91" s="7"/>
    </row>
    <row r="92" spans="1:39" s="5" customFormat="1" ht="33.75" customHeight="1" x14ac:dyDescent="0.25">
      <c r="A92" s="4"/>
      <c r="B92" s="361" t="s">
        <v>337</v>
      </c>
      <c r="C92" s="261"/>
      <c r="D92" s="261"/>
      <c r="E92" s="307"/>
      <c r="F92" s="325"/>
      <c r="G92" s="323"/>
      <c r="H92" s="323"/>
      <c r="I92" s="323"/>
      <c r="J92" s="323"/>
      <c r="K92" s="323"/>
      <c r="L92" s="323"/>
      <c r="M92" s="323"/>
      <c r="N92" s="324"/>
      <c r="O92" s="279"/>
      <c r="P92" s="214"/>
      <c r="Q92" s="214"/>
      <c r="R92" s="214"/>
      <c r="S92" s="214"/>
      <c r="T92" s="214"/>
      <c r="U92" s="214"/>
      <c r="V92" s="214"/>
      <c r="W92" s="214"/>
      <c r="X92" s="280"/>
      <c r="Y92" s="106"/>
      <c r="Z92" s="104"/>
      <c r="AA92" s="104"/>
      <c r="AB92" s="104"/>
      <c r="AC92" s="104"/>
      <c r="AD92" s="104"/>
      <c r="AE92" s="260" t="s">
        <v>138</v>
      </c>
      <c r="AF92" s="443"/>
      <c r="AG92" s="443"/>
      <c r="AH92" s="443"/>
      <c r="AI92" s="443"/>
      <c r="AJ92" s="443"/>
      <c r="AK92" s="443"/>
      <c r="AL92" s="578"/>
      <c r="AM92" s="4"/>
    </row>
    <row r="93" spans="1:39" s="5" customFormat="1" ht="18" customHeight="1" x14ac:dyDescent="0.25">
      <c r="A93" s="6"/>
      <c r="B93" s="361" t="s">
        <v>339</v>
      </c>
      <c r="C93" s="364"/>
      <c r="D93" s="364"/>
      <c r="E93" s="365"/>
      <c r="F93" s="325"/>
      <c r="G93" s="323"/>
      <c r="H93" s="323"/>
      <c r="I93" s="323"/>
      <c r="J93" s="323"/>
      <c r="K93" s="323"/>
      <c r="L93" s="323"/>
      <c r="M93" s="323"/>
      <c r="N93" s="324"/>
      <c r="O93" s="279"/>
      <c r="P93" s="214"/>
      <c r="Q93" s="214"/>
      <c r="R93" s="214"/>
      <c r="S93" s="214"/>
      <c r="T93" s="214"/>
      <c r="U93" s="214"/>
      <c r="V93" s="214"/>
      <c r="W93" s="214"/>
      <c r="X93" s="280"/>
      <c r="Y93" s="106"/>
      <c r="Z93" s="104"/>
      <c r="AA93" s="104"/>
      <c r="AB93" s="104"/>
      <c r="AC93" s="104"/>
      <c r="AD93" s="104"/>
      <c r="AE93" s="260" t="s">
        <v>115</v>
      </c>
      <c r="AF93" s="261"/>
      <c r="AG93" s="261"/>
      <c r="AH93" s="261"/>
      <c r="AI93" s="261"/>
      <c r="AJ93" s="261"/>
      <c r="AK93" s="261"/>
      <c r="AL93" s="307"/>
      <c r="AM93" s="6"/>
    </row>
    <row r="94" spans="1:39" s="5" customFormat="1" ht="78" customHeight="1" x14ac:dyDescent="0.25">
      <c r="A94" s="7"/>
      <c r="B94" s="116"/>
      <c r="C94" s="111"/>
      <c r="D94" s="111"/>
      <c r="E94" s="112"/>
      <c r="F94" s="326"/>
      <c r="G94" s="327"/>
      <c r="H94" s="327"/>
      <c r="I94" s="327"/>
      <c r="J94" s="327"/>
      <c r="K94" s="327"/>
      <c r="L94" s="327"/>
      <c r="M94" s="327"/>
      <c r="N94" s="328"/>
      <c r="O94" s="122"/>
      <c r="P94" s="123"/>
      <c r="Q94" s="123"/>
      <c r="R94" s="123"/>
      <c r="S94" s="123"/>
      <c r="T94" s="123"/>
      <c r="U94" s="123"/>
      <c r="V94" s="123"/>
      <c r="W94" s="123"/>
      <c r="X94" s="236"/>
      <c r="Y94" s="107"/>
      <c r="Z94" s="108"/>
      <c r="AA94" s="108"/>
      <c r="AB94" s="108"/>
      <c r="AC94" s="108"/>
      <c r="AD94" s="108"/>
      <c r="AE94" s="359" t="s">
        <v>139</v>
      </c>
      <c r="AF94" s="262"/>
      <c r="AG94" s="262"/>
      <c r="AH94" s="262"/>
      <c r="AI94" s="262"/>
      <c r="AJ94" s="262"/>
      <c r="AK94" s="262"/>
      <c r="AL94" s="263"/>
      <c r="AM94" s="7"/>
    </row>
    <row r="95" spans="1:39" s="5" customFormat="1" ht="18.95" customHeight="1" x14ac:dyDescent="0.25">
      <c r="A95" s="6"/>
      <c r="B95" s="344" t="s">
        <v>141</v>
      </c>
      <c r="C95" s="121"/>
      <c r="D95" s="121"/>
      <c r="E95" s="217"/>
      <c r="F95" s="251" t="s">
        <v>142</v>
      </c>
      <c r="G95" s="188"/>
      <c r="H95" s="188"/>
      <c r="I95" s="188"/>
      <c r="J95" s="188"/>
      <c r="K95" s="188"/>
      <c r="L95" s="188"/>
      <c r="M95" s="188"/>
      <c r="N95" s="228"/>
      <c r="O95" s="278" t="s">
        <v>306</v>
      </c>
      <c r="P95" s="228"/>
      <c r="Q95" s="228"/>
      <c r="R95" s="228"/>
      <c r="S95" s="228"/>
      <c r="T95" s="228"/>
      <c r="U95" s="228"/>
      <c r="V95" s="228"/>
      <c r="W95" s="228"/>
      <c r="X95" s="229"/>
      <c r="Y95" s="237"/>
      <c r="Z95" s="238"/>
      <c r="AA95" s="238"/>
      <c r="AB95" s="238"/>
      <c r="AC95" s="238"/>
      <c r="AD95" s="238"/>
      <c r="AE95" s="251" t="s">
        <v>144</v>
      </c>
      <c r="AF95" s="188"/>
      <c r="AG95" s="188"/>
      <c r="AH95" s="188"/>
      <c r="AI95" s="188"/>
      <c r="AJ95" s="188"/>
      <c r="AK95" s="188"/>
      <c r="AL95" s="252"/>
      <c r="AM95" s="6"/>
    </row>
    <row r="96" spans="1:39" s="5" customFormat="1" ht="33" customHeight="1" x14ac:dyDescent="0.25">
      <c r="A96" s="4"/>
      <c r="B96" s="279"/>
      <c r="C96" s="214"/>
      <c r="D96" s="214"/>
      <c r="E96" s="280"/>
      <c r="F96" s="306" t="s">
        <v>33</v>
      </c>
      <c r="G96" s="261"/>
      <c r="H96" s="261"/>
      <c r="I96" s="261"/>
      <c r="J96" s="261"/>
      <c r="K96" s="261"/>
      <c r="L96" s="261"/>
      <c r="M96" s="261"/>
      <c r="N96" s="233"/>
      <c r="O96" s="116"/>
      <c r="P96" s="111"/>
      <c r="Q96" s="111"/>
      <c r="R96" s="111"/>
      <c r="S96" s="111"/>
      <c r="T96" s="111"/>
      <c r="U96" s="111"/>
      <c r="V96" s="111"/>
      <c r="W96" s="111"/>
      <c r="X96" s="112"/>
      <c r="Y96" s="106"/>
      <c r="Z96" s="104"/>
      <c r="AA96" s="104"/>
      <c r="AB96" s="104"/>
      <c r="AC96" s="104"/>
      <c r="AD96" s="104"/>
      <c r="AE96" s="232" t="s">
        <v>143</v>
      </c>
      <c r="AF96" s="233"/>
      <c r="AG96" s="233"/>
      <c r="AH96" s="233"/>
      <c r="AI96" s="233"/>
      <c r="AJ96" s="233"/>
      <c r="AK96" s="233"/>
      <c r="AL96" s="234"/>
      <c r="AM96" s="4"/>
    </row>
    <row r="97" spans="1:39" s="5" customFormat="1" ht="59.1" customHeight="1" x14ac:dyDescent="0.25">
      <c r="A97" s="7"/>
      <c r="B97" s="279"/>
      <c r="C97" s="214"/>
      <c r="D97" s="214"/>
      <c r="E97" s="280"/>
      <c r="F97" s="232" t="s">
        <v>140</v>
      </c>
      <c r="G97" s="233"/>
      <c r="H97" s="233"/>
      <c r="I97" s="233"/>
      <c r="J97" s="233"/>
      <c r="K97" s="233"/>
      <c r="L97" s="233"/>
      <c r="M97" s="233"/>
      <c r="N97" s="233"/>
      <c r="O97" s="117" t="s">
        <v>307</v>
      </c>
      <c r="P97" s="118"/>
      <c r="Q97" s="118"/>
      <c r="R97" s="118"/>
      <c r="S97" s="118"/>
      <c r="T97" s="118"/>
      <c r="U97" s="118"/>
      <c r="V97" s="118"/>
      <c r="W97" s="118"/>
      <c r="X97" s="119"/>
      <c r="Y97" s="106"/>
      <c r="Z97" s="104"/>
      <c r="AA97" s="104"/>
      <c r="AB97" s="104"/>
      <c r="AC97" s="104"/>
      <c r="AD97" s="104"/>
      <c r="AE97" s="274"/>
      <c r="AF97" s="233"/>
      <c r="AG97" s="233"/>
      <c r="AH97" s="233"/>
      <c r="AI97" s="233"/>
      <c r="AJ97" s="233"/>
      <c r="AK97" s="233"/>
      <c r="AL97" s="234"/>
      <c r="AM97" s="7"/>
    </row>
    <row r="98" spans="1:39" s="5" customFormat="1" ht="33" customHeight="1" x14ac:dyDescent="0.25">
      <c r="A98" s="4"/>
      <c r="B98" s="279"/>
      <c r="C98" s="214"/>
      <c r="D98" s="214"/>
      <c r="E98" s="280"/>
      <c r="F98" s="360" t="s">
        <v>288</v>
      </c>
      <c r="G98" s="357"/>
      <c r="H98" s="357"/>
      <c r="I98" s="357"/>
      <c r="J98" s="357"/>
      <c r="K98" s="357"/>
      <c r="L98" s="357"/>
      <c r="M98" s="357"/>
      <c r="N98" s="358"/>
      <c r="O98" s="216" t="s">
        <v>305</v>
      </c>
      <c r="P98" s="121"/>
      <c r="Q98" s="121"/>
      <c r="R98" s="121"/>
      <c r="S98" s="121"/>
      <c r="T98" s="121"/>
      <c r="U98" s="121"/>
      <c r="V98" s="121"/>
      <c r="W98" s="121"/>
      <c r="X98" s="217"/>
      <c r="Y98" s="106"/>
      <c r="Z98" s="104"/>
      <c r="AA98" s="104"/>
      <c r="AB98" s="104"/>
      <c r="AC98" s="104"/>
      <c r="AD98" s="104"/>
      <c r="AE98" s="274"/>
      <c r="AF98" s="233"/>
      <c r="AG98" s="233"/>
      <c r="AH98" s="233"/>
      <c r="AI98" s="233"/>
      <c r="AJ98" s="233"/>
      <c r="AK98" s="233"/>
      <c r="AL98" s="234"/>
      <c r="AM98" s="4"/>
    </row>
    <row r="99" spans="1:39" s="5" customFormat="1" ht="18.95" customHeight="1" x14ac:dyDescent="0.25">
      <c r="A99" s="6"/>
      <c r="B99" s="279"/>
      <c r="C99" s="214"/>
      <c r="D99" s="214"/>
      <c r="E99" s="280"/>
      <c r="F99" s="325"/>
      <c r="G99" s="323"/>
      <c r="H99" s="323"/>
      <c r="I99" s="323"/>
      <c r="J99" s="323"/>
      <c r="K99" s="323"/>
      <c r="L99" s="323"/>
      <c r="M99" s="323"/>
      <c r="N99" s="324"/>
      <c r="O99" s="279"/>
      <c r="P99" s="214"/>
      <c r="Q99" s="214"/>
      <c r="R99" s="214"/>
      <c r="S99" s="214"/>
      <c r="T99" s="214"/>
      <c r="U99" s="214"/>
      <c r="V99" s="214"/>
      <c r="W99" s="214"/>
      <c r="X99" s="280"/>
      <c r="Y99" s="106"/>
      <c r="Z99" s="104"/>
      <c r="AA99" s="104"/>
      <c r="AB99" s="104"/>
      <c r="AC99" s="104"/>
      <c r="AD99" s="104"/>
      <c r="AE99" s="260" t="s">
        <v>145</v>
      </c>
      <c r="AF99" s="261"/>
      <c r="AG99" s="261"/>
      <c r="AH99" s="261"/>
      <c r="AI99" s="261"/>
      <c r="AJ99" s="261"/>
      <c r="AK99" s="261"/>
      <c r="AL99" s="307"/>
      <c r="AM99" s="6"/>
    </row>
    <row r="100" spans="1:39" s="5" customFormat="1" ht="60.95" customHeight="1" x14ac:dyDescent="0.25">
      <c r="A100" s="7"/>
      <c r="B100" s="122"/>
      <c r="C100" s="123"/>
      <c r="D100" s="123"/>
      <c r="E100" s="236"/>
      <c r="F100" s="326"/>
      <c r="G100" s="327"/>
      <c r="H100" s="327"/>
      <c r="I100" s="327"/>
      <c r="J100" s="327"/>
      <c r="K100" s="327"/>
      <c r="L100" s="327"/>
      <c r="M100" s="327"/>
      <c r="N100" s="328"/>
      <c r="O100" s="122"/>
      <c r="P100" s="123"/>
      <c r="Q100" s="123"/>
      <c r="R100" s="123"/>
      <c r="S100" s="123"/>
      <c r="T100" s="123"/>
      <c r="U100" s="123"/>
      <c r="V100" s="123"/>
      <c r="W100" s="123"/>
      <c r="X100" s="236"/>
      <c r="Y100" s="107"/>
      <c r="Z100" s="108"/>
      <c r="AA100" s="108"/>
      <c r="AB100" s="108"/>
      <c r="AC100" s="108"/>
      <c r="AD100" s="108"/>
      <c r="AE100" s="359" t="s">
        <v>146</v>
      </c>
      <c r="AF100" s="262"/>
      <c r="AG100" s="262"/>
      <c r="AH100" s="262"/>
      <c r="AI100" s="262"/>
      <c r="AJ100" s="262"/>
      <c r="AK100" s="262"/>
      <c r="AL100" s="263"/>
      <c r="AM100" s="7"/>
    </row>
    <row r="101" spans="1:39" s="5" customFormat="1" ht="18" customHeight="1" x14ac:dyDescent="0.25">
      <c r="A101" s="6"/>
      <c r="B101" s="344" t="s">
        <v>147</v>
      </c>
      <c r="C101" s="121"/>
      <c r="D101" s="121"/>
      <c r="E101" s="217"/>
      <c r="F101" s="251" t="s">
        <v>149</v>
      </c>
      <c r="G101" s="188"/>
      <c r="H101" s="188"/>
      <c r="I101" s="188"/>
      <c r="J101" s="188"/>
      <c r="K101" s="188"/>
      <c r="L101" s="188"/>
      <c r="M101" s="188"/>
      <c r="N101" s="228"/>
      <c r="O101" s="278" t="s">
        <v>308</v>
      </c>
      <c r="P101" s="228"/>
      <c r="Q101" s="228"/>
      <c r="R101" s="228"/>
      <c r="S101" s="228"/>
      <c r="T101" s="228"/>
      <c r="U101" s="228"/>
      <c r="V101" s="228"/>
      <c r="W101" s="228"/>
      <c r="X101" s="229"/>
      <c r="Y101" s="237"/>
      <c r="Z101" s="238"/>
      <c r="AA101" s="238"/>
      <c r="AB101" s="238"/>
      <c r="AC101" s="238"/>
      <c r="AD101" s="238"/>
      <c r="AE101" s="227" t="s">
        <v>148</v>
      </c>
      <c r="AF101" s="228"/>
      <c r="AG101" s="228"/>
      <c r="AH101" s="228"/>
      <c r="AI101" s="228"/>
      <c r="AJ101" s="228"/>
      <c r="AK101" s="228"/>
      <c r="AL101" s="229"/>
      <c r="AM101" s="6"/>
    </row>
    <row r="102" spans="1:39" s="5" customFormat="1" ht="16.5" customHeight="1" x14ac:dyDescent="0.25">
      <c r="A102" s="6"/>
      <c r="B102" s="279"/>
      <c r="C102" s="214"/>
      <c r="D102" s="214"/>
      <c r="E102" s="280"/>
      <c r="F102" s="260" t="s">
        <v>34</v>
      </c>
      <c r="G102" s="443"/>
      <c r="H102" s="443"/>
      <c r="I102" s="443"/>
      <c r="J102" s="443"/>
      <c r="K102" s="443"/>
      <c r="L102" s="443"/>
      <c r="M102" s="443"/>
      <c r="N102" s="233"/>
      <c r="O102" s="274"/>
      <c r="P102" s="233"/>
      <c r="Q102" s="233"/>
      <c r="R102" s="233"/>
      <c r="S102" s="233"/>
      <c r="T102" s="233"/>
      <c r="U102" s="233"/>
      <c r="V102" s="233"/>
      <c r="W102" s="233"/>
      <c r="X102" s="234"/>
      <c r="Y102" s="106"/>
      <c r="Z102" s="104"/>
      <c r="AA102" s="104"/>
      <c r="AB102" s="104"/>
      <c r="AC102" s="104"/>
      <c r="AD102" s="104"/>
      <c r="AE102" s="274"/>
      <c r="AF102" s="233"/>
      <c r="AG102" s="233"/>
      <c r="AH102" s="233"/>
      <c r="AI102" s="233"/>
      <c r="AJ102" s="233"/>
      <c r="AK102" s="233"/>
      <c r="AL102" s="234"/>
      <c r="AM102" s="6"/>
    </row>
    <row r="103" spans="1:39" s="5" customFormat="1" ht="16.5" customHeight="1" x14ac:dyDescent="0.25">
      <c r="A103" s="6"/>
      <c r="B103" s="279"/>
      <c r="C103" s="214"/>
      <c r="D103" s="214"/>
      <c r="E103" s="280"/>
      <c r="F103" s="260" t="s">
        <v>338</v>
      </c>
      <c r="G103" s="443"/>
      <c r="H103" s="443"/>
      <c r="I103" s="443"/>
      <c r="J103" s="443"/>
      <c r="K103" s="443"/>
      <c r="L103" s="443"/>
      <c r="M103" s="443"/>
      <c r="N103" s="233"/>
      <c r="O103" s="274"/>
      <c r="P103" s="233"/>
      <c r="Q103" s="233"/>
      <c r="R103" s="233"/>
      <c r="S103" s="233"/>
      <c r="T103" s="233"/>
      <c r="U103" s="233"/>
      <c r="V103" s="233"/>
      <c r="W103" s="233"/>
      <c r="X103" s="234"/>
      <c r="Y103" s="106"/>
      <c r="Z103" s="104"/>
      <c r="AA103" s="104"/>
      <c r="AB103" s="104"/>
      <c r="AC103" s="104"/>
      <c r="AD103" s="104"/>
      <c r="AE103" s="274"/>
      <c r="AF103" s="233"/>
      <c r="AG103" s="233"/>
      <c r="AH103" s="233"/>
      <c r="AI103" s="233"/>
      <c r="AJ103" s="233"/>
      <c r="AK103" s="233"/>
      <c r="AL103" s="234"/>
      <c r="AM103" s="6"/>
    </row>
    <row r="104" spans="1:39" s="5" customFormat="1" ht="16.5" customHeight="1" x14ac:dyDescent="0.25">
      <c r="A104" s="6"/>
      <c r="B104" s="279"/>
      <c r="C104" s="214"/>
      <c r="D104" s="214"/>
      <c r="E104" s="280"/>
      <c r="F104" s="260" t="s">
        <v>36</v>
      </c>
      <c r="G104" s="443"/>
      <c r="H104" s="443"/>
      <c r="I104" s="443"/>
      <c r="J104" s="443"/>
      <c r="K104" s="443"/>
      <c r="L104" s="443"/>
      <c r="M104" s="443"/>
      <c r="N104" s="233"/>
      <c r="O104" s="274"/>
      <c r="P104" s="233"/>
      <c r="Q104" s="233"/>
      <c r="R104" s="233"/>
      <c r="S104" s="233"/>
      <c r="T104" s="233"/>
      <c r="U104" s="233"/>
      <c r="V104" s="233"/>
      <c r="W104" s="233"/>
      <c r="X104" s="234"/>
      <c r="Y104" s="106"/>
      <c r="Z104" s="104"/>
      <c r="AA104" s="104"/>
      <c r="AB104" s="104"/>
      <c r="AC104" s="104"/>
      <c r="AD104" s="104"/>
      <c r="AE104" s="274"/>
      <c r="AF104" s="233"/>
      <c r="AG104" s="233"/>
      <c r="AH104" s="233"/>
      <c r="AI104" s="233"/>
      <c r="AJ104" s="233"/>
      <c r="AK104" s="233"/>
      <c r="AL104" s="234"/>
      <c r="AM104" s="6"/>
    </row>
    <row r="105" spans="1:39" s="5" customFormat="1" ht="16.5" customHeight="1" x14ac:dyDescent="0.25">
      <c r="A105" s="6"/>
      <c r="B105" s="279"/>
      <c r="C105" s="214"/>
      <c r="D105" s="214"/>
      <c r="E105" s="280"/>
      <c r="F105" s="260" t="s">
        <v>37</v>
      </c>
      <c r="G105" s="443"/>
      <c r="H105" s="443"/>
      <c r="I105" s="443"/>
      <c r="J105" s="443"/>
      <c r="K105" s="443"/>
      <c r="L105" s="443"/>
      <c r="M105" s="443"/>
      <c r="N105" s="233"/>
      <c r="O105" s="274"/>
      <c r="P105" s="233"/>
      <c r="Q105" s="233"/>
      <c r="R105" s="233"/>
      <c r="S105" s="233"/>
      <c r="T105" s="233"/>
      <c r="U105" s="233"/>
      <c r="V105" s="233"/>
      <c r="W105" s="233"/>
      <c r="X105" s="234"/>
      <c r="Y105" s="106"/>
      <c r="Z105" s="104"/>
      <c r="AA105" s="104"/>
      <c r="AB105" s="104"/>
      <c r="AC105" s="104"/>
      <c r="AD105" s="104"/>
      <c r="AE105" s="274"/>
      <c r="AF105" s="233"/>
      <c r="AG105" s="233"/>
      <c r="AH105" s="233"/>
      <c r="AI105" s="233"/>
      <c r="AJ105" s="233"/>
      <c r="AK105" s="233"/>
      <c r="AL105" s="234"/>
      <c r="AM105" s="6"/>
    </row>
    <row r="106" spans="1:39" s="5" customFormat="1" ht="18" customHeight="1" x14ac:dyDescent="0.25">
      <c r="A106" s="6"/>
      <c r="B106" s="279"/>
      <c r="C106" s="214"/>
      <c r="D106" s="214"/>
      <c r="E106" s="280"/>
      <c r="F106" s="260" t="s">
        <v>150</v>
      </c>
      <c r="G106" s="261"/>
      <c r="H106" s="261"/>
      <c r="I106" s="261"/>
      <c r="J106" s="261"/>
      <c r="K106" s="261"/>
      <c r="L106" s="261"/>
      <c r="M106" s="261"/>
      <c r="N106" s="233"/>
      <c r="O106" s="274"/>
      <c r="P106" s="233"/>
      <c r="Q106" s="233"/>
      <c r="R106" s="233"/>
      <c r="S106" s="233"/>
      <c r="T106" s="233"/>
      <c r="U106" s="233"/>
      <c r="V106" s="233"/>
      <c r="W106" s="233"/>
      <c r="X106" s="234"/>
      <c r="Y106" s="106"/>
      <c r="Z106" s="104"/>
      <c r="AA106" s="104"/>
      <c r="AB106" s="104"/>
      <c r="AC106" s="104"/>
      <c r="AD106" s="104"/>
      <c r="AE106" s="274"/>
      <c r="AF106" s="233"/>
      <c r="AG106" s="233"/>
      <c r="AH106" s="233"/>
      <c r="AI106" s="233"/>
      <c r="AJ106" s="233"/>
      <c r="AK106" s="233"/>
      <c r="AL106" s="234"/>
      <c r="AM106" s="6"/>
    </row>
    <row r="107" spans="1:39" s="5" customFormat="1" ht="16.5" customHeight="1" x14ac:dyDescent="0.25">
      <c r="A107" s="6"/>
      <c r="B107" s="279"/>
      <c r="C107" s="214"/>
      <c r="D107" s="214"/>
      <c r="E107" s="280"/>
      <c r="F107" s="260" t="s">
        <v>34</v>
      </c>
      <c r="G107" s="443"/>
      <c r="H107" s="443"/>
      <c r="I107" s="443"/>
      <c r="J107" s="443"/>
      <c r="K107" s="443"/>
      <c r="L107" s="443"/>
      <c r="M107" s="443"/>
      <c r="N107" s="233"/>
      <c r="O107" s="274"/>
      <c r="P107" s="233"/>
      <c r="Q107" s="233"/>
      <c r="R107" s="233"/>
      <c r="S107" s="233"/>
      <c r="T107" s="233"/>
      <c r="U107" s="233"/>
      <c r="V107" s="233"/>
      <c r="W107" s="233"/>
      <c r="X107" s="234"/>
      <c r="Y107" s="106"/>
      <c r="Z107" s="104"/>
      <c r="AA107" s="104"/>
      <c r="AB107" s="104"/>
      <c r="AC107" s="104"/>
      <c r="AD107" s="104"/>
      <c r="AE107" s="274"/>
      <c r="AF107" s="233"/>
      <c r="AG107" s="233"/>
      <c r="AH107" s="233"/>
      <c r="AI107" s="233"/>
      <c r="AJ107" s="233"/>
      <c r="AK107" s="233"/>
      <c r="AL107" s="234"/>
      <c r="AM107" s="6"/>
    </row>
    <row r="108" spans="1:39" s="5" customFormat="1" ht="58.5" customHeight="1" x14ac:dyDescent="0.25">
      <c r="A108" s="7"/>
      <c r="B108" s="279"/>
      <c r="C108" s="214"/>
      <c r="D108" s="214"/>
      <c r="E108" s="280"/>
      <c r="F108" s="306" t="s">
        <v>38</v>
      </c>
      <c r="G108" s="261"/>
      <c r="H108" s="261"/>
      <c r="I108" s="261"/>
      <c r="J108" s="261"/>
      <c r="K108" s="261"/>
      <c r="L108" s="261"/>
      <c r="M108" s="261"/>
      <c r="N108" s="233"/>
      <c r="O108" s="274"/>
      <c r="P108" s="233"/>
      <c r="Q108" s="233"/>
      <c r="R108" s="233"/>
      <c r="S108" s="233"/>
      <c r="T108" s="233"/>
      <c r="U108" s="233"/>
      <c r="V108" s="233"/>
      <c r="W108" s="233"/>
      <c r="X108" s="234"/>
      <c r="Y108" s="106"/>
      <c r="Z108" s="104"/>
      <c r="AA108" s="104"/>
      <c r="AB108" s="104"/>
      <c r="AC108" s="104"/>
      <c r="AD108" s="104"/>
      <c r="AE108" s="274"/>
      <c r="AF108" s="233"/>
      <c r="AG108" s="233"/>
      <c r="AH108" s="233"/>
      <c r="AI108" s="233"/>
      <c r="AJ108" s="233"/>
      <c r="AK108" s="233"/>
      <c r="AL108" s="234"/>
      <c r="AM108" s="7"/>
    </row>
    <row r="109" spans="1:39" s="5" customFormat="1" ht="18" customHeight="1" x14ac:dyDescent="0.25">
      <c r="A109" s="6"/>
      <c r="B109" s="279"/>
      <c r="C109" s="214"/>
      <c r="D109" s="214"/>
      <c r="E109" s="280"/>
      <c r="F109" s="260" t="s">
        <v>151</v>
      </c>
      <c r="G109" s="261"/>
      <c r="H109" s="261"/>
      <c r="I109" s="261"/>
      <c r="J109" s="261"/>
      <c r="K109" s="261"/>
      <c r="L109" s="261"/>
      <c r="M109" s="261"/>
      <c r="N109" s="233"/>
      <c r="O109" s="274"/>
      <c r="P109" s="233"/>
      <c r="Q109" s="233"/>
      <c r="R109" s="233"/>
      <c r="S109" s="233"/>
      <c r="T109" s="233"/>
      <c r="U109" s="233"/>
      <c r="V109" s="233"/>
      <c r="W109" s="233"/>
      <c r="X109" s="234"/>
      <c r="Y109" s="106"/>
      <c r="Z109" s="104"/>
      <c r="AA109" s="104"/>
      <c r="AB109" s="104"/>
      <c r="AC109" s="104"/>
      <c r="AD109" s="104"/>
      <c r="AE109" s="274"/>
      <c r="AF109" s="233"/>
      <c r="AG109" s="233"/>
      <c r="AH109" s="233"/>
      <c r="AI109" s="233"/>
      <c r="AJ109" s="233"/>
      <c r="AK109" s="233"/>
      <c r="AL109" s="234"/>
      <c r="AM109" s="6"/>
    </row>
    <row r="110" spans="1:39" s="5" customFormat="1" ht="16.5" customHeight="1" x14ac:dyDescent="0.25">
      <c r="A110" s="6"/>
      <c r="B110" s="279"/>
      <c r="C110" s="214"/>
      <c r="D110" s="214"/>
      <c r="E110" s="280"/>
      <c r="F110" s="260" t="s">
        <v>34</v>
      </c>
      <c r="G110" s="443"/>
      <c r="H110" s="443"/>
      <c r="I110" s="443"/>
      <c r="J110" s="443"/>
      <c r="K110" s="443"/>
      <c r="L110" s="443"/>
      <c r="M110" s="443"/>
      <c r="N110" s="233"/>
      <c r="O110" s="274"/>
      <c r="P110" s="233"/>
      <c r="Q110" s="233"/>
      <c r="R110" s="233"/>
      <c r="S110" s="233"/>
      <c r="T110" s="233"/>
      <c r="U110" s="233"/>
      <c r="V110" s="233"/>
      <c r="W110" s="233"/>
      <c r="X110" s="234"/>
      <c r="Y110" s="106"/>
      <c r="Z110" s="104"/>
      <c r="AA110" s="104"/>
      <c r="AB110" s="104"/>
      <c r="AC110" s="104"/>
      <c r="AD110" s="104"/>
      <c r="AE110" s="274"/>
      <c r="AF110" s="233"/>
      <c r="AG110" s="233"/>
      <c r="AH110" s="233"/>
      <c r="AI110" s="233"/>
      <c r="AJ110" s="233"/>
      <c r="AK110" s="233"/>
      <c r="AL110" s="234"/>
      <c r="AM110" s="6"/>
    </row>
    <row r="111" spans="1:39" s="5" customFormat="1" ht="16.5" customHeight="1" x14ac:dyDescent="0.25">
      <c r="A111" s="6"/>
      <c r="B111" s="279"/>
      <c r="C111" s="214"/>
      <c r="D111" s="214"/>
      <c r="E111" s="280"/>
      <c r="F111" s="260" t="s">
        <v>39</v>
      </c>
      <c r="G111" s="443"/>
      <c r="H111" s="443"/>
      <c r="I111" s="443"/>
      <c r="J111" s="443"/>
      <c r="K111" s="443"/>
      <c r="L111" s="443"/>
      <c r="M111" s="443"/>
      <c r="N111" s="233"/>
      <c r="O111" s="116"/>
      <c r="P111" s="111"/>
      <c r="Q111" s="111"/>
      <c r="R111" s="111"/>
      <c r="S111" s="111"/>
      <c r="T111" s="111"/>
      <c r="U111" s="111"/>
      <c r="V111" s="111"/>
      <c r="W111" s="111"/>
      <c r="X111" s="112"/>
      <c r="Y111" s="106"/>
      <c r="Z111" s="104"/>
      <c r="AA111" s="104"/>
      <c r="AB111" s="104"/>
      <c r="AC111" s="104"/>
      <c r="AD111" s="104"/>
      <c r="AE111" s="274"/>
      <c r="AF111" s="233"/>
      <c r="AG111" s="233"/>
      <c r="AH111" s="233"/>
      <c r="AI111" s="233"/>
      <c r="AJ111" s="233"/>
      <c r="AK111" s="233"/>
      <c r="AL111" s="234"/>
      <c r="AM111" s="6"/>
    </row>
    <row r="112" spans="1:39" s="5" customFormat="1" ht="88.5" customHeight="1" x14ac:dyDescent="0.25">
      <c r="A112" s="7"/>
      <c r="B112" s="122"/>
      <c r="C112" s="123"/>
      <c r="D112" s="123"/>
      <c r="E112" s="236"/>
      <c r="F112" s="291" t="s">
        <v>288</v>
      </c>
      <c r="G112" s="114"/>
      <c r="H112" s="114"/>
      <c r="I112" s="114"/>
      <c r="J112" s="114"/>
      <c r="K112" s="114"/>
      <c r="L112" s="114"/>
      <c r="M112" s="114"/>
      <c r="N112" s="115"/>
      <c r="O112" s="117" t="s">
        <v>290</v>
      </c>
      <c r="P112" s="118"/>
      <c r="Q112" s="118"/>
      <c r="R112" s="118"/>
      <c r="S112" s="118"/>
      <c r="T112" s="118"/>
      <c r="U112" s="118"/>
      <c r="V112" s="118"/>
      <c r="W112" s="118"/>
      <c r="X112" s="119"/>
      <c r="Y112" s="107"/>
      <c r="Z112" s="108"/>
      <c r="AA112" s="108"/>
      <c r="AB112" s="108"/>
      <c r="AC112" s="108"/>
      <c r="AD112" s="108"/>
      <c r="AE112" s="116"/>
      <c r="AF112" s="111"/>
      <c r="AG112" s="111"/>
      <c r="AH112" s="111"/>
      <c r="AI112" s="111"/>
      <c r="AJ112" s="111"/>
      <c r="AK112" s="111"/>
      <c r="AL112" s="112"/>
      <c r="AM112" s="7"/>
    </row>
    <row r="113" spans="1:39" s="5" customFormat="1" ht="27.75" customHeight="1" x14ac:dyDescent="0.25">
      <c r="A113" s="7"/>
      <c r="B113" s="278"/>
      <c r="C113" s="228"/>
      <c r="D113" s="228"/>
      <c r="E113" s="229"/>
      <c r="F113" s="227" t="s">
        <v>310</v>
      </c>
      <c r="G113" s="351"/>
      <c r="H113" s="351"/>
      <c r="I113" s="351"/>
      <c r="J113" s="351"/>
      <c r="K113" s="351"/>
      <c r="L113" s="351"/>
      <c r="M113" s="351"/>
      <c r="N113" s="352"/>
      <c r="O113" s="278" t="s">
        <v>311</v>
      </c>
      <c r="P113" s="228"/>
      <c r="Q113" s="228"/>
      <c r="R113" s="228"/>
      <c r="S113" s="228"/>
      <c r="T113" s="228"/>
      <c r="U113" s="228"/>
      <c r="V113" s="228"/>
      <c r="W113" s="228"/>
      <c r="X113" s="229"/>
      <c r="Y113" s="237"/>
      <c r="Z113" s="238"/>
      <c r="AA113" s="238"/>
      <c r="AB113" s="238"/>
      <c r="AC113" s="238"/>
      <c r="AD113" s="238"/>
      <c r="AE113" s="345" t="s">
        <v>106</v>
      </c>
      <c r="AF113" s="346"/>
      <c r="AG113" s="346"/>
      <c r="AH113" s="346"/>
      <c r="AI113" s="346"/>
      <c r="AJ113" s="346"/>
      <c r="AK113" s="346"/>
      <c r="AL113" s="347"/>
      <c r="AM113" s="7"/>
    </row>
    <row r="114" spans="1:39" s="5" customFormat="1" ht="18.95" customHeight="1" x14ac:dyDescent="0.25">
      <c r="A114" s="6"/>
      <c r="B114" s="579" t="s">
        <v>152</v>
      </c>
      <c r="C114" s="214"/>
      <c r="D114" s="214"/>
      <c r="E114" s="280"/>
      <c r="F114" s="353"/>
      <c r="G114" s="354"/>
      <c r="H114" s="354"/>
      <c r="I114" s="354"/>
      <c r="J114" s="354"/>
      <c r="K114" s="354"/>
      <c r="L114" s="354"/>
      <c r="M114" s="354"/>
      <c r="N114" s="355"/>
      <c r="O114" s="274"/>
      <c r="P114" s="233"/>
      <c r="Q114" s="233"/>
      <c r="R114" s="233"/>
      <c r="S114" s="233"/>
      <c r="T114" s="233"/>
      <c r="U114" s="233"/>
      <c r="V114" s="233"/>
      <c r="W114" s="233"/>
      <c r="X114" s="234"/>
      <c r="Y114" s="106"/>
      <c r="Z114" s="104"/>
      <c r="AA114" s="104"/>
      <c r="AB114" s="104"/>
      <c r="AC114" s="104"/>
      <c r="AD114" s="104"/>
      <c r="AE114" s="230"/>
      <c r="AF114" s="210"/>
      <c r="AG114" s="210"/>
      <c r="AH114" s="210"/>
      <c r="AI114" s="210"/>
      <c r="AJ114" s="210"/>
      <c r="AK114" s="210"/>
      <c r="AL114" s="231"/>
      <c r="AM114" s="6"/>
    </row>
    <row r="115" spans="1:39" s="5" customFormat="1" ht="30.75" customHeight="1" x14ac:dyDescent="0.25">
      <c r="A115" s="4"/>
      <c r="B115" s="279"/>
      <c r="C115" s="214"/>
      <c r="D115" s="214"/>
      <c r="E115" s="280"/>
      <c r="F115" s="164" t="s">
        <v>309</v>
      </c>
      <c r="G115" s="580"/>
      <c r="H115" s="580"/>
      <c r="I115" s="580"/>
      <c r="J115" s="580"/>
      <c r="K115" s="580"/>
      <c r="L115" s="580"/>
      <c r="M115" s="580"/>
      <c r="N115" s="119"/>
      <c r="O115" s="116"/>
      <c r="P115" s="111"/>
      <c r="Q115" s="111"/>
      <c r="R115" s="111"/>
      <c r="S115" s="111"/>
      <c r="T115" s="111"/>
      <c r="U115" s="111"/>
      <c r="V115" s="111"/>
      <c r="W115" s="111"/>
      <c r="X115" s="112"/>
      <c r="Y115" s="106"/>
      <c r="Z115" s="104"/>
      <c r="AA115" s="104"/>
      <c r="AB115" s="104"/>
      <c r="AC115" s="104"/>
      <c r="AD115" s="104"/>
      <c r="AE115" s="232" t="s">
        <v>153</v>
      </c>
      <c r="AF115" s="233"/>
      <c r="AG115" s="233"/>
      <c r="AH115" s="233"/>
      <c r="AI115" s="233"/>
      <c r="AJ115" s="233"/>
      <c r="AK115" s="233"/>
      <c r="AL115" s="234"/>
      <c r="AM115" s="4"/>
    </row>
    <row r="116" spans="1:39" s="5" customFormat="1" ht="45.95" customHeight="1" x14ac:dyDescent="0.25">
      <c r="A116" s="7"/>
      <c r="B116" s="279"/>
      <c r="C116" s="214"/>
      <c r="D116" s="214"/>
      <c r="E116" s="280"/>
      <c r="F116" s="356" t="s">
        <v>312</v>
      </c>
      <c r="G116" s="357"/>
      <c r="H116" s="357"/>
      <c r="I116" s="357"/>
      <c r="J116" s="357"/>
      <c r="K116" s="357"/>
      <c r="L116" s="357"/>
      <c r="M116" s="357"/>
      <c r="N116" s="358"/>
      <c r="O116" s="216" t="s">
        <v>313</v>
      </c>
      <c r="P116" s="121"/>
      <c r="Q116" s="121"/>
      <c r="R116" s="121"/>
      <c r="S116" s="121"/>
      <c r="T116" s="121"/>
      <c r="U116" s="121"/>
      <c r="V116" s="121"/>
      <c r="W116" s="121"/>
      <c r="X116" s="217"/>
      <c r="Y116" s="106"/>
      <c r="Z116" s="104"/>
      <c r="AA116" s="104"/>
      <c r="AB116" s="104"/>
      <c r="AC116" s="104"/>
      <c r="AD116" s="104"/>
      <c r="AE116" s="274"/>
      <c r="AF116" s="233"/>
      <c r="AG116" s="233"/>
      <c r="AH116" s="233"/>
      <c r="AI116" s="233"/>
      <c r="AJ116" s="233"/>
      <c r="AK116" s="233"/>
      <c r="AL116" s="234"/>
      <c r="AM116" s="7"/>
    </row>
    <row r="117" spans="1:39" s="5" customFormat="1" ht="111.95" customHeight="1" thickBot="1" x14ac:dyDescent="0.3">
      <c r="A117" s="7"/>
      <c r="B117" s="122"/>
      <c r="C117" s="123"/>
      <c r="D117" s="123"/>
      <c r="E117" s="236"/>
      <c r="F117" s="326"/>
      <c r="G117" s="327"/>
      <c r="H117" s="327"/>
      <c r="I117" s="327"/>
      <c r="J117" s="327"/>
      <c r="K117" s="327"/>
      <c r="L117" s="327"/>
      <c r="M117" s="327"/>
      <c r="N117" s="328"/>
      <c r="O117" s="122"/>
      <c r="P117" s="123"/>
      <c r="Q117" s="123"/>
      <c r="R117" s="123"/>
      <c r="S117" s="123"/>
      <c r="T117" s="123"/>
      <c r="U117" s="123"/>
      <c r="V117" s="123"/>
      <c r="W117" s="123"/>
      <c r="X117" s="236"/>
      <c r="Y117" s="107"/>
      <c r="Z117" s="108"/>
      <c r="AA117" s="108"/>
      <c r="AB117" s="108"/>
      <c r="AC117" s="108"/>
      <c r="AD117" s="108"/>
      <c r="AE117" s="274"/>
      <c r="AF117" s="233"/>
      <c r="AG117" s="111"/>
      <c r="AH117" s="111"/>
      <c r="AI117" s="111"/>
      <c r="AJ117" s="111"/>
      <c r="AK117" s="111"/>
      <c r="AL117" s="112"/>
      <c r="AM117" s="7"/>
    </row>
    <row r="118" spans="1:39" s="5" customFormat="1" ht="26.25" customHeight="1" thickBot="1" x14ac:dyDescent="0.3">
      <c r="A118" s="14"/>
      <c r="B118" s="504" t="s">
        <v>40</v>
      </c>
      <c r="C118" s="505"/>
      <c r="D118" s="505"/>
      <c r="E118" s="505"/>
      <c r="F118" s="505"/>
      <c r="G118" s="505"/>
      <c r="H118" s="505"/>
      <c r="I118" s="505"/>
      <c r="J118" s="505"/>
      <c r="K118" s="505"/>
      <c r="L118" s="505"/>
      <c r="M118" s="505"/>
      <c r="N118" s="505"/>
      <c r="O118" s="505"/>
      <c r="P118" s="505"/>
      <c r="Q118" s="505"/>
      <c r="R118" s="505"/>
      <c r="S118" s="506"/>
      <c r="T118" s="507" t="s">
        <v>340</v>
      </c>
      <c r="U118" s="508"/>
      <c r="V118" s="508"/>
      <c r="W118" s="508"/>
      <c r="X118" s="508"/>
      <c r="Y118" s="508"/>
      <c r="Z118" s="508"/>
      <c r="AA118" s="508"/>
      <c r="AB118" s="508"/>
      <c r="AC118" s="508"/>
      <c r="AD118" s="32"/>
      <c r="AE118" s="249">
        <v>0</v>
      </c>
      <c r="AF118" s="250"/>
      <c r="AG118" s="4"/>
      <c r="AH118" s="295" t="s">
        <v>343</v>
      </c>
      <c r="AI118" s="296"/>
      <c r="AJ118" s="296"/>
      <c r="AK118" s="297"/>
    </row>
    <row r="119" spans="1:39" s="5" customFormat="1" ht="36.950000000000003" customHeight="1" x14ac:dyDescent="0.25">
      <c r="A119" s="4"/>
      <c r="B119" s="509" t="s">
        <v>18</v>
      </c>
      <c r="C119" s="510"/>
      <c r="D119" s="510"/>
      <c r="E119" s="511"/>
      <c r="F119" s="512" t="s">
        <v>41</v>
      </c>
      <c r="G119" s="513"/>
      <c r="H119" s="513"/>
      <c r="I119" s="513"/>
      <c r="J119" s="513"/>
      <c r="K119" s="513"/>
      <c r="L119" s="513"/>
      <c r="M119" s="514"/>
      <c r="N119" s="512" t="s">
        <v>283</v>
      </c>
      <c r="O119" s="515"/>
      <c r="P119" s="515"/>
      <c r="Q119" s="515"/>
      <c r="R119" s="515"/>
      <c r="S119" s="515"/>
      <c r="T119" s="515"/>
      <c r="U119" s="515"/>
      <c r="V119" s="515"/>
      <c r="W119" s="515"/>
      <c r="X119" s="516"/>
      <c r="Y119" s="517" t="s">
        <v>282</v>
      </c>
      <c r="Z119" s="518"/>
      <c r="AA119" s="518"/>
      <c r="AB119" s="518"/>
      <c r="AC119" s="518"/>
      <c r="AD119" s="519"/>
      <c r="AE119" s="520" t="s">
        <v>42</v>
      </c>
      <c r="AF119" s="521"/>
      <c r="AG119" s="522"/>
      <c r="AH119" s="522"/>
      <c r="AI119" s="522"/>
      <c r="AJ119" s="522"/>
      <c r="AK119" s="522"/>
      <c r="AL119" s="523"/>
      <c r="AM119" s="4"/>
    </row>
    <row r="120" spans="1:39" s="5" customFormat="1" ht="18.95" customHeight="1" x14ac:dyDescent="0.25">
      <c r="A120" s="6"/>
      <c r="B120" s="344" t="s">
        <v>319</v>
      </c>
      <c r="C120" s="121"/>
      <c r="D120" s="121"/>
      <c r="E120" s="217"/>
      <c r="F120" s="227" t="s">
        <v>154</v>
      </c>
      <c r="G120" s="228"/>
      <c r="H120" s="228"/>
      <c r="I120" s="228"/>
      <c r="J120" s="228"/>
      <c r="K120" s="228"/>
      <c r="L120" s="228"/>
      <c r="M120" s="229"/>
      <c r="N120" s="278" t="s">
        <v>315</v>
      </c>
      <c r="O120" s="228"/>
      <c r="P120" s="228"/>
      <c r="Q120" s="228"/>
      <c r="R120" s="228"/>
      <c r="S120" s="228"/>
      <c r="T120" s="228"/>
      <c r="U120" s="228"/>
      <c r="V120" s="228"/>
      <c r="W120" s="228"/>
      <c r="X120" s="229"/>
      <c r="Y120" s="237"/>
      <c r="Z120" s="238"/>
      <c r="AA120" s="238"/>
      <c r="AB120" s="238"/>
      <c r="AC120" s="238"/>
      <c r="AD120" s="238"/>
      <c r="AE120" s="227" t="s">
        <v>157</v>
      </c>
      <c r="AF120" s="228"/>
      <c r="AG120" s="228"/>
      <c r="AH120" s="228"/>
      <c r="AI120" s="228"/>
      <c r="AJ120" s="228"/>
      <c r="AK120" s="228"/>
      <c r="AL120" s="229"/>
      <c r="AM120" s="6"/>
    </row>
    <row r="121" spans="1:39" s="5" customFormat="1" ht="68.099999999999994" customHeight="1" x14ac:dyDescent="0.25">
      <c r="A121" s="7"/>
      <c r="B121" s="279"/>
      <c r="C121" s="214"/>
      <c r="D121" s="214"/>
      <c r="E121" s="280"/>
      <c r="F121" s="110" t="s">
        <v>43</v>
      </c>
      <c r="G121" s="495"/>
      <c r="H121" s="495"/>
      <c r="I121" s="495"/>
      <c r="J121" s="495"/>
      <c r="K121" s="495"/>
      <c r="L121" s="495"/>
      <c r="M121" s="496"/>
      <c r="N121" s="116"/>
      <c r="O121" s="111"/>
      <c r="P121" s="111"/>
      <c r="Q121" s="111"/>
      <c r="R121" s="111"/>
      <c r="S121" s="111"/>
      <c r="T121" s="111"/>
      <c r="U121" s="111"/>
      <c r="V121" s="111"/>
      <c r="W121" s="111"/>
      <c r="X121" s="112"/>
      <c r="Y121" s="106"/>
      <c r="Z121" s="104"/>
      <c r="AA121" s="104"/>
      <c r="AB121" s="104"/>
      <c r="AC121" s="104"/>
      <c r="AD121" s="104"/>
      <c r="AE121" s="274"/>
      <c r="AF121" s="233"/>
      <c r="AG121" s="233"/>
      <c r="AH121" s="233"/>
      <c r="AI121" s="233"/>
      <c r="AJ121" s="233"/>
      <c r="AK121" s="233"/>
      <c r="AL121" s="234"/>
      <c r="AM121" s="7"/>
    </row>
    <row r="122" spans="1:39" s="5" customFormat="1" ht="18.95" customHeight="1" x14ac:dyDescent="0.25">
      <c r="A122" s="6"/>
      <c r="B122" s="279"/>
      <c r="C122" s="214"/>
      <c r="D122" s="214"/>
      <c r="E122" s="280"/>
      <c r="F122" s="227" t="s">
        <v>155</v>
      </c>
      <c r="G122" s="228"/>
      <c r="H122" s="228"/>
      <c r="I122" s="228"/>
      <c r="J122" s="228"/>
      <c r="K122" s="228"/>
      <c r="L122" s="228"/>
      <c r="M122" s="229"/>
      <c r="N122" s="278" t="s">
        <v>316</v>
      </c>
      <c r="O122" s="228"/>
      <c r="P122" s="228"/>
      <c r="Q122" s="228"/>
      <c r="R122" s="228"/>
      <c r="S122" s="228"/>
      <c r="T122" s="228"/>
      <c r="U122" s="228"/>
      <c r="V122" s="228"/>
      <c r="W122" s="228"/>
      <c r="X122" s="229"/>
      <c r="Y122" s="106"/>
      <c r="Z122" s="104"/>
      <c r="AA122" s="104"/>
      <c r="AB122" s="104"/>
      <c r="AC122" s="104"/>
      <c r="AD122" s="104"/>
      <c r="AE122" s="274"/>
      <c r="AF122" s="233"/>
      <c r="AG122" s="233"/>
      <c r="AH122" s="233"/>
      <c r="AI122" s="233"/>
      <c r="AJ122" s="233"/>
      <c r="AK122" s="233"/>
      <c r="AL122" s="234"/>
      <c r="AM122" s="6"/>
    </row>
    <row r="123" spans="1:39" s="5" customFormat="1" ht="43.5" customHeight="1" x14ac:dyDescent="0.25">
      <c r="A123" s="4"/>
      <c r="B123" s="279"/>
      <c r="C123" s="214"/>
      <c r="D123" s="214"/>
      <c r="E123" s="280"/>
      <c r="F123" s="116" t="s">
        <v>44</v>
      </c>
      <c r="G123" s="111"/>
      <c r="H123" s="111"/>
      <c r="I123" s="111"/>
      <c r="J123" s="111"/>
      <c r="K123" s="111"/>
      <c r="L123" s="111"/>
      <c r="M123" s="112"/>
      <c r="N123" s="116"/>
      <c r="O123" s="111"/>
      <c r="P123" s="111"/>
      <c r="Q123" s="111"/>
      <c r="R123" s="111"/>
      <c r="S123" s="111"/>
      <c r="T123" s="111"/>
      <c r="U123" s="111"/>
      <c r="V123" s="111"/>
      <c r="W123" s="111"/>
      <c r="X123" s="112"/>
      <c r="Y123" s="106"/>
      <c r="Z123" s="104"/>
      <c r="AA123" s="104"/>
      <c r="AB123" s="104"/>
      <c r="AC123" s="104"/>
      <c r="AD123" s="104"/>
      <c r="AE123" s="274"/>
      <c r="AF123" s="233"/>
      <c r="AG123" s="233"/>
      <c r="AH123" s="233"/>
      <c r="AI123" s="233"/>
      <c r="AJ123" s="233"/>
      <c r="AK123" s="233"/>
      <c r="AL123" s="234"/>
      <c r="AM123" s="4"/>
    </row>
    <row r="124" spans="1:39" s="5" customFormat="1" ht="11.1" customHeight="1" x14ac:dyDescent="0.25">
      <c r="A124" s="6"/>
      <c r="B124" s="279"/>
      <c r="C124" s="214"/>
      <c r="D124" s="214"/>
      <c r="E124" s="280"/>
      <c r="F124" s="227" t="s">
        <v>156</v>
      </c>
      <c r="G124" s="228"/>
      <c r="H124" s="228"/>
      <c r="I124" s="228"/>
      <c r="J124" s="228"/>
      <c r="K124" s="228"/>
      <c r="L124" s="228"/>
      <c r="M124" s="229"/>
      <c r="N124" s="278" t="s">
        <v>317</v>
      </c>
      <c r="O124" s="228"/>
      <c r="P124" s="228"/>
      <c r="Q124" s="228"/>
      <c r="R124" s="228"/>
      <c r="S124" s="228"/>
      <c r="T124" s="228"/>
      <c r="U124" s="228"/>
      <c r="V124" s="228"/>
      <c r="W124" s="228"/>
      <c r="X124" s="229"/>
      <c r="Y124" s="106"/>
      <c r="Z124" s="104"/>
      <c r="AA124" s="104"/>
      <c r="AB124" s="104"/>
      <c r="AC124" s="104"/>
      <c r="AD124" s="104"/>
      <c r="AE124" s="116"/>
      <c r="AF124" s="111"/>
      <c r="AG124" s="111"/>
      <c r="AH124" s="111"/>
      <c r="AI124" s="111"/>
      <c r="AJ124" s="111"/>
      <c r="AK124" s="111"/>
      <c r="AL124" s="112"/>
      <c r="AM124" s="6"/>
    </row>
    <row r="125" spans="1:39" s="5" customFormat="1" ht="32.25" customHeight="1" x14ac:dyDescent="0.25">
      <c r="A125" s="4"/>
      <c r="B125" s="279"/>
      <c r="C125" s="214"/>
      <c r="D125" s="214"/>
      <c r="E125" s="280"/>
      <c r="F125" s="116"/>
      <c r="G125" s="111"/>
      <c r="H125" s="111"/>
      <c r="I125" s="111"/>
      <c r="J125" s="111"/>
      <c r="K125" s="111"/>
      <c r="L125" s="111"/>
      <c r="M125" s="112"/>
      <c r="N125" s="116"/>
      <c r="O125" s="111"/>
      <c r="P125" s="111"/>
      <c r="Q125" s="111"/>
      <c r="R125" s="111"/>
      <c r="S125" s="111"/>
      <c r="T125" s="111"/>
      <c r="U125" s="111"/>
      <c r="V125" s="111"/>
      <c r="W125" s="111"/>
      <c r="X125" s="112"/>
      <c r="Y125" s="106"/>
      <c r="Z125" s="104"/>
      <c r="AA125" s="104"/>
      <c r="AB125" s="104"/>
      <c r="AC125" s="104"/>
      <c r="AD125" s="104"/>
      <c r="AE125" s="227" t="s">
        <v>158</v>
      </c>
      <c r="AF125" s="228"/>
      <c r="AG125" s="228"/>
      <c r="AH125" s="228"/>
      <c r="AI125" s="228"/>
      <c r="AJ125" s="228"/>
      <c r="AK125" s="228"/>
      <c r="AL125" s="229"/>
      <c r="AM125" s="4"/>
    </row>
    <row r="126" spans="1:39" s="5" customFormat="1" ht="33" customHeight="1" x14ac:dyDescent="0.25">
      <c r="A126" s="4"/>
      <c r="B126" s="279"/>
      <c r="C126" s="214"/>
      <c r="D126" s="214"/>
      <c r="E126" s="280"/>
      <c r="F126" s="227" t="s">
        <v>314</v>
      </c>
      <c r="G126" s="333"/>
      <c r="H126" s="333"/>
      <c r="I126" s="333"/>
      <c r="J126" s="333"/>
      <c r="K126" s="333"/>
      <c r="L126" s="333"/>
      <c r="M126" s="334"/>
      <c r="N126" s="278" t="s">
        <v>318</v>
      </c>
      <c r="O126" s="333"/>
      <c r="P126" s="333"/>
      <c r="Q126" s="333"/>
      <c r="R126" s="333"/>
      <c r="S126" s="333"/>
      <c r="T126" s="333"/>
      <c r="U126" s="333"/>
      <c r="V126" s="333"/>
      <c r="W126" s="333"/>
      <c r="X126" s="334"/>
      <c r="Y126" s="106"/>
      <c r="Z126" s="104"/>
      <c r="AA126" s="104"/>
      <c r="AB126" s="104"/>
      <c r="AC126" s="104"/>
      <c r="AD126" s="104"/>
      <c r="AE126" s="274"/>
      <c r="AF126" s="233"/>
      <c r="AG126" s="233"/>
      <c r="AH126" s="233"/>
      <c r="AI126" s="233"/>
      <c r="AJ126" s="233"/>
      <c r="AK126" s="233"/>
      <c r="AL126" s="234"/>
      <c r="AM126" s="4"/>
    </row>
    <row r="127" spans="1:39" s="5" customFormat="1" ht="37.5" customHeight="1" x14ac:dyDescent="0.25">
      <c r="A127" s="4"/>
      <c r="B127" s="279"/>
      <c r="C127" s="214"/>
      <c r="D127" s="214"/>
      <c r="E127" s="280"/>
      <c r="F127" s="335"/>
      <c r="G127" s="336"/>
      <c r="H127" s="336"/>
      <c r="I127" s="336"/>
      <c r="J127" s="336"/>
      <c r="K127" s="336"/>
      <c r="L127" s="336"/>
      <c r="M127" s="337"/>
      <c r="N127" s="338"/>
      <c r="O127" s="141"/>
      <c r="P127" s="141"/>
      <c r="Q127" s="141"/>
      <c r="R127" s="141"/>
      <c r="S127" s="141"/>
      <c r="T127" s="141"/>
      <c r="U127" s="141"/>
      <c r="V127" s="141"/>
      <c r="W127" s="141"/>
      <c r="X127" s="339"/>
      <c r="Y127" s="106"/>
      <c r="Z127" s="104"/>
      <c r="AA127" s="104"/>
      <c r="AB127" s="104"/>
      <c r="AC127" s="104"/>
      <c r="AD127" s="104"/>
      <c r="AE127" s="274"/>
      <c r="AF127" s="233"/>
      <c r="AG127" s="233"/>
      <c r="AH127" s="233"/>
      <c r="AI127" s="233"/>
      <c r="AJ127" s="233"/>
      <c r="AK127" s="233"/>
      <c r="AL127" s="234"/>
      <c r="AM127" s="4"/>
    </row>
    <row r="128" spans="1:39" s="5" customFormat="1" ht="95.25" customHeight="1" thickBot="1" x14ac:dyDescent="0.3">
      <c r="A128" s="7"/>
      <c r="B128" s="122"/>
      <c r="C128" s="123"/>
      <c r="D128" s="123"/>
      <c r="E128" s="236"/>
      <c r="F128" s="291" t="s">
        <v>288</v>
      </c>
      <c r="G128" s="114"/>
      <c r="H128" s="114"/>
      <c r="I128" s="114"/>
      <c r="J128" s="114"/>
      <c r="K128" s="114"/>
      <c r="L128" s="114"/>
      <c r="M128" s="115"/>
      <c r="N128" s="117" t="s">
        <v>300</v>
      </c>
      <c r="O128" s="118"/>
      <c r="P128" s="118"/>
      <c r="Q128" s="118"/>
      <c r="R128" s="118"/>
      <c r="S128" s="118"/>
      <c r="T128" s="118"/>
      <c r="U128" s="118"/>
      <c r="V128" s="118"/>
      <c r="W128" s="118"/>
      <c r="X128" s="119"/>
      <c r="Y128" s="107"/>
      <c r="Z128" s="108"/>
      <c r="AA128" s="108"/>
      <c r="AB128" s="108"/>
      <c r="AC128" s="108"/>
      <c r="AD128" s="108"/>
      <c r="AE128" s="274"/>
      <c r="AF128" s="233"/>
      <c r="AG128" s="111"/>
      <c r="AH128" s="111"/>
      <c r="AI128" s="111"/>
      <c r="AJ128" s="111"/>
      <c r="AK128" s="111"/>
      <c r="AL128" s="112"/>
      <c r="AM128" s="7"/>
    </row>
    <row r="129" spans="1:39" s="5" customFormat="1" ht="27" customHeight="1" thickBot="1" x14ac:dyDescent="0.3">
      <c r="A129" s="6"/>
      <c r="B129" s="581" t="s">
        <v>45</v>
      </c>
      <c r="C129" s="582"/>
      <c r="D129" s="582"/>
      <c r="E129" s="582"/>
      <c r="F129" s="582"/>
      <c r="G129" s="582"/>
      <c r="H129" s="582"/>
      <c r="I129" s="582"/>
      <c r="J129" s="582"/>
      <c r="K129" s="582"/>
      <c r="L129" s="582"/>
      <c r="M129" s="582"/>
      <c r="N129" s="582"/>
      <c r="O129" s="582"/>
      <c r="P129" s="582"/>
      <c r="Q129" s="583"/>
      <c r="R129" s="584" t="s">
        <v>340</v>
      </c>
      <c r="S129" s="585"/>
      <c r="T129" s="585"/>
      <c r="U129" s="585"/>
      <c r="V129" s="585"/>
      <c r="W129" s="585"/>
      <c r="X129" s="585"/>
      <c r="Y129" s="585"/>
      <c r="Z129" s="585"/>
      <c r="AA129" s="585"/>
      <c r="AB129" s="585"/>
      <c r="AC129" s="585"/>
      <c r="AD129" s="585"/>
      <c r="AE129" s="249">
        <v>0</v>
      </c>
      <c r="AF129" s="250"/>
      <c r="AG129" s="6"/>
      <c r="AH129" s="295" t="s">
        <v>343</v>
      </c>
      <c r="AI129" s="296"/>
      <c r="AJ129" s="296"/>
      <c r="AK129" s="297"/>
    </row>
    <row r="130" spans="1:39" s="5" customFormat="1" ht="36.950000000000003" customHeight="1" x14ac:dyDescent="0.25">
      <c r="A130" s="4"/>
      <c r="B130" s="586" t="s">
        <v>18</v>
      </c>
      <c r="C130" s="587"/>
      <c r="D130" s="587"/>
      <c r="E130" s="588"/>
      <c r="F130" s="586" t="s">
        <v>41</v>
      </c>
      <c r="G130" s="587"/>
      <c r="H130" s="587"/>
      <c r="I130" s="587"/>
      <c r="J130" s="587"/>
      <c r="K130" s="587"/>
      <c r="L130" s="587"/>
      <c r="M130" s="588"/>
      <c r="N130" s="586" t="s">
        <v>283</v>
      </c>
      <c r="O130" s="589"/>
      <c r="P130" s="589"/>
      <c r="Q130" s="589"/>
      <c r="R130" s="589"/>
      <c r="S130" s="589"/>
      <c r="T130" s="589"/>
      <c r="U130" s="589"/>
      <c r="V130" s="589"/>
      <c r="W130" s="589"/>
      <c r="X130" s="590"/>
      <c r="Y130" s="517" t="s">
        <v>282</v>
      </c>
      <c r="Z130" s="518"/>
      <c r="AA130" s="518"/>
      <c r="AB130" s="518"/>
      <c r="AC130" s="518"/>
      <c r="AD130" s="519"/>
      <c r="AE130" s="530" t="s">
        <v>46</v>
      </c>
      <c r="AF130" s="531"/>
      <c r="AG130" s="532"/>
      <c r="AH130" s="532"/>
      <c r="AI130" s="532"/>
      <c r="AJ130" s="532"/>
      <c r="AK130" s="532"/>
      <c r="AL130" s="533"/>
      <c r="AM130" s="4"/>
    </row>
    <row r="131" spans="1:39" s="5" customFormat="1" ht="21" customHeight="1" x14ac:dyDescent="0.25">
      <c r="A131" s="6"/>
      <c r="B131" s="344" t="s">
        <v>161</v>
      </c>
      <c r="C131" s="121"/>
      <c r="D131" s="121"/>
      <c r="E131" s="217"/>
      <c r="F131" s="321" t="s">
        <v>159</v>
      </c>
      <c r="G131" s="121"/>
      <c r="H131" s="121"/>
      <c r="I131" s="121"/>
      <c r="J131" s="121"/>
      <c r="K131" s="121"/>
      <c r="L131" s="121"/>
      <c r="M131" s="217"/>
      <c r="N131" s="216" t="s">
        <v>324</v>
      </c>
      <c r="O131" s="121"/>
      <c r="P131" s="121"/>
      <c r="Q131" s="121"/>
      <c r="R131" s="121"/>
      <c r="S131" s="121"/>
      <c r="T131" s="121"/>
      <c r="U131" s="121"/>
      <c r="V131" s="121"/>
      <c r="W131" s="121"/>
      <c r="X131" s="217"/>
      <c r="Y131" s="237"/>
      <c r="Z131" s="238"/>
      <c r="AA131" s="238"/>
      <c r="AB131" s="238"/>
      <c r="AC131" s="238"/>
      <c r="AD131" s="238"/>
      <c r="AE131" s="227" t="s">
        <v>106</v>
      </c>
      <c r="AF131" s="228"/>
      <c r="AG131" s="228"/>
      <c r="AH131" s="228"/>
      <c r="AI131" s="228"/>
      <c r="AJ131" s="228"/>
      <c r="AK131" s="228"/>
      <c r="AL131" s="229"/>
      <c r="AM131" s="6"/>
    </row>
    <row r="132" spans="1:39" s="5" customFormat="1" ht="78.95" customHeight="1" x14ac:dyDescent="0.25">
      <c r="A132" s="7"/>
      <c r="B132" s="279"/>
      <c r="C132" s="214"/>
      <c r="D132" s="214"/>
      <c r="E132" s="280"/>
      <c r="F132" s="279"/>
      <c r="G132" s="214"/>
      <c r="H132" s="214"/>
      <c r="I132" s="214"/>
      <c r="J132" s="214"/>
      <c r="K132" s="214"/>
      <c r="L132" s="214"/>
      <c r="M132" s="280"/>
      <c r="N132" s="279"/>
      <c r="O132" s="214"/>
      <c r="P132" s="214"/>
      <c r="Q132" s="214"/>
      <c r="R132" s="214"/>
      <c r="S132" s="214"/>
      <c r="T132" s="214"/>
      <c r="U132" s="214"/>
      <c r="V132" s="214"/>
      <c r="W132" s="214"/>
      <c r="X132" s="280"/>
      <c r="Y132" s="106"/>
      <c r="Z132" s="104"/>
      <c r="AA132" s="104"/>
      <c r="AB132" s="104"/>
      <c r="AC132" s="104"/>
      <c r="AD132" s="104"/>
      <c r="AE132" s="232" t="s">
        <v>162</v>
      </c>
      <c r="AF132" s="233"/>
      <c r="AG132" s="233"/>
      <c r="AH132" s="233"/>
      <c r="AI132" s="233"/>
      <c r="AJ132" s="233"/>
      <c r="AK132" s="233"/>
      <c r="AL132" s="234"/>
      <c r="AM132" s="7"/>
    </row>
    <row r="133" spans="1:39" s="5" customFormat="1" ht="26.1" customHeight="1" x14ac:dyDescent="0.25">
      <c r="A133" s="4"/>
      <c r="B133" s="279"/>
      <c r="C133" s="214"/>
      <c r="D133" s="214"/>
      <c r="E133" s="280"/>
      <c r="F133" s="122"/>
      <c r="G133" s="123"/>
      <c r="H133" s="123"/>
      <c r="I133" s="123"/>
      <c r="J133" s="123"/>
      <c r="K133" s="123"/>
      <c r="L133" s="123"/>
      <c r="M133" s="236"/>
      <c r="N133" s="122"/>
      <c r="O133" s="123"/>
      <c r="P133" s="123"/>
      <c r="Q133" s="123"/>
      <c r="R133" s="123"/>
      <c r="S133" s="123"/>
      <c r="T133" s="123"/>
      <c r="U133" s="123"/>
      <c r="V133" s="123"/>
      <c r="W133" s="123"/>
      <c r="X133" s="236"/>
      <c r="Y133" s="106"/>
      <c r="Z133" s="104"/>
      <c r="AA133" s="104"/>
      <c r="AB133" s="104"/>
      <c r="AC133" s="104"/>
      <c r="AD133" s="104"/>
      <c r="AE133" s="232" t="s">
        <v>163</v>
      </c>
      <c r="AF133" s="233"/>
      <c r="AG133" s="233"/>
      <c r="AH133" s="233"/>
      <c r="AI133" s="233"/>
      <c r="AJ133" s="233"/>
      <c r="AK133" s="233"/>
      <c r="AL133" s="234"/>
      <c r="AM133" s="4"/>
    </row>
    <row r="134" spans="1:39" s="5" customFormat="1" ht="59.1" customHeight="1" x14ac:dyDescent="0.25">
      <c r="A134" s="7"/>
      <c r="B134" s="279"/>
      <c r="C134" s="214"/>
      <c r="D134" s="214"/>
      <c r="E134" s="280"/>
      <c r="F134" s="164" t="s">
        <v>160</v>
      </c>
      <c r="G134" s="118"/>
      <c r="H134" s="118"/>
      <c r="I134" s="118"/>
      <c r="J134" s="118"/>
      <c r="K134" s="118"/>
      <c r="L134" s="118"/>
      <c r="M134" s="119"/>
      <c r="N134" s="117" t="s">
        <v>320</v>
      </c>
      <c r="O134" s="118"/>
      <c r="P134" s="118"/>
      <c r="Q134" s="118"/>
      <c r="R134" s="118"/>
      <c r="S134" s="118"/>
      <c r="T134" s="118"/>
      <c r="U134" s="118"/>
      <c r="V134" s="118"/>
      <c r="W134" s="118"/>
      <c r="X134" s="119"/>
      <c r="Y134" s="106"/>
      <c r="Z134" s="104"/>
      <c r="AA134" s="104"/>
      <c r="AB134" s="104"/>
      <c r="AC134" s="104"/>
      <c r="AD134" s="104"/>
      <c r="AE134" s="232" t="s">
        <v>164</v>
      </c>
      <c r="AF134" s="233"/>
      <c r="AG134" s="233"/>
      <c r="AH134" s="233"/>
      <c r="AI134" s="233"/>
      <c r="AJ134" s="233"/>
      <c r="AK134" s="233"/>
      <c r="AL134" s="234"/>
      <c r="AM134" s="7"/>
    </row>
    <row r="135" spans="1:39" s="5" customFormat="1" ht="45" customHeight="1" x14ac:dyDescent="0.25">
      <c r="A135" s="7"/>
      <c r="B135" s="279"/>
      <c r="C135" s="214"/>
      <c r="D135" s="214"/>
      <c r="E135" s="280"/>
      <c r="F135" s="291" t="s">
        <v>288</v>
      </c>
      <c r="G135" s="114"/>
      <c r="H135" s="114"/>
      <c r="I135" s="114"/>
      <c r="J135" s="114"/>
      <c r="K135" s="114"/>
      <c r="L135" s="114"/>
      <c r="M135" s="115"/>
      <c r="N135" s="117" t="s">
        <v>321</v>
      </c>
      <c r="O135" s="118"/>
      <c r="P135" s="118"/>
      <c r="Q135" s="118"/>
      <c r="R135" s="118"/>
      <c r="S135" s="118"/>
      <c r="T135" s="118"/>
      <c r="U135" s="118"/>
      <c r="V135" s="118"/>
      <c r="W135" s="118"/>
      <c r="X135" s="119"/>
      <c r="Y135" s="106"/>
      <c r="Z135" s="104"/>
      <c r="AA135" s="104"/>
      <c r="AB135" s="104"/>
      <c r="AC135" s="104"/>
      <c r="AD135" s="104"/>
      <c r="AE135" s="274"/>
      <c r="AF135" s="233"/>
      <c r="AG135" s="233"/>
      <c r="AH135" s="233"/>
      <c r="AI135" s="233"/>
      <c r="AJ135" s="233"/>
      <c r="AK135" s="233"/>
      <c r="AL135" s="234"/>
      <c r="AM135" s="7"/>
    </row>
    <row r="136" spans="1:39" s="5" customFormat="1" ht="114.95" customHeight="1" x14ac:dyDescent="0.25">
      <c r="A136" s="7"/>
      <c r="B136" s="279"/>
      <c r="C136" s="214"/>
      <c r="D136" s="214"/>
      <c r="E136" s="280"/>
      <c r="F136" s="322" t="s">
        <v>288</v>
      </c>
      <c r="G136" s="323"/>
      <c r="H136" s="323"/>
      <c r="I136" s="323"/>
      <c r="J136" s="323"/>
      <c r="K136" s="323"/>
      <c r="L136" s="323"/>
      <c r="M136" s="324"/>
      <c r="N136" s="278" t="s">
        <v>300</v>
      </c>
      <c r="O136" s="228"/>
      <c r="P136" s="228"/>
      <c r="Q136" s="228"/>
      <c r="R136" s="228"/>
      <c r="S136" s="228"/>
      <c r="T136" s="228"/>
      <c r="U136" s="228"/>
      <c r="V136" s="228"/>
      <c r="W136" s="228"/>
      <c r="X136" s="229"/>
      <c r="Y136" s="106"/>
      <c r="Z136" s="104"/>
      <c r="AA136" s="104"/>
      <c r="AB136" s="104"/>
      <c r="AC136" s="104"/>
      <c r="AD136" s="104"/>
      <c r="AE136" s="274"/>
      <c r="AF136" s="233"/>
      <c r="AG136" s="233"/>
      <c r="AH136" s="233"/>
      <c r="AI136" s="233"/>
      <c r="AJ136" s="233"/>
      <c r="AK136" s="233"/>
      <c r="AL136" s="234"/>
      <c r="AM136" s="7"/>
    </row>
    <row r="137" spans="1:39" s="5" customFormat="1" ht="15.75" customHeight="1" x14ac:dyDescent="0.25">
      <c r="A137" s="4"/>
      <c r="B137" s="279"/>
      <c r="C137" s="214"/>
      <c r="D137" s="214"/>
      <c r="E137" s="280"/>
      <c r="F137" s="325"/>
      <c r="G137" s="323"/>
      <c r="H137" s="323"/>
      <c r="I137" s="323"/>
      <c r="J137" s="323"/>
      <c r="K137" s="323"/>
      <c r="L137" s="323"/>
      <c r="M137" s="324"/>
      <c r="N137" s="274"/>
      <c r="O137" s="233"/>
      <c r="P137" s="233"/>
      <c r="Q137" s="233"/>
      <c r="R137" s="233"/>
      <c r="S137" s="233"/>
      <c r="T137" s="233"/>
      <c r="U137" s="233"/>
      <c r="V137" s="233"/>
      <c r="W137" s="233"/>
      <c r="X137" s="234"/>
      <c r="Y137" s="103"/>
      <c r="Z137" s="104"/>
      <c r="AA137" s="104"/>
      <c r="AB137" s="104"/>
      <c r="AC137" s="104"/>
      <c r="AD137" s="104"/>
      <c r="AE137" s="232" t="s">
        <v>165</v>
      </c>
      <c r="AF137" s="233"/>
      <c r="AG137" s="233"/>
      <c r="AH137" s="233"/>
      <c r="AI137" s="233"/>
      <c r="AJ137" s="233"/>
      <c r="AK137" s="233"/>
      <c r="AL137" s="234"/>
      <c r="AM137" s="4"/>
    </row>
    <row r="138" spans="1:39" s="5" customFormat="1" ht="49.5" customHeight="1" thickBot="1" x14ac:dyDescent="0.3">
      <c r="A138" s="7"/>
      <c r="B138" s="122"/>
      <c r="C138" s="123"/>
      <c r="D138" s="123"/>
      <c r="E138" s="236"/>
      <c r="F138" s="326"/>
      <c r="G138" s="327"/>
      <c r="H138" s="327"/>
      <c r="I138" s="327"/>
      <c r="J138" s="327"/>
      <c r="K138" s="327"/>
      <c r="L138" s="327"/>
      <c r="M138" s="328"/>
      <c r="N138" s="116"/>
      <c r="O138" s="111"/>
      <c r="P138" s="111"/>
      <c r="Q138" s="111"/>
      <c r="R138" s="111"/>
      <c r="S138" s="111"/>
      <c r="T138" s="111"/>
      <c r="U138" s="111"/>
      <c r="V138" s="111"/>
      <c r="W138" s="111"/>
      <c r="X138" s="112"/>
      <c r="Y138" s="107"/>
      <c r="Z138" s="108"/>
      <c r="AA138" s="108"/>
      <c r="AB138" s="108"/>
      <c r="AC138" s="108"/>
      <c r="AD138" s="108"/>
      <c r="AE138" s="232" t="s">
        <v>166</v>
      </c>
      <c r="AF138" s="233"/>
      <c r="AG138" s="111"/>
      <c r="AH138" s="111"/>
      <c r="AI138" s="111"/>
      <c r="AJ138" s="111"/>
      <c r="AK138" s="111"/>
      <c r="AL138" s="112"/>
      <c r="AM138" s="7"/>
    </row>
    <row r="139" spans="1:39" s="5" customFormat="1" ht="27" customHeight="1" thickBot="1" x14ac:dyDescent="0.3">
      <c r="A139" s="6"/>
      <c r="B139" s="524" t="s">
        <v>47</v>
      </c>
      <c r="C139" s="525"/>
      <c r="D139" s="525"/>
      <c r="E139" s="525"/>
      <c r="F139" s="525"/>
      <c r="G139" s="525"/>
      <c r="H139" s="525"/>
      <c r="I139" s="525"/>
      <c r="J139" s="525"/>
      <c r="K139" s="525"/>
      <c r="L139" s="525"/>
      <c r="M139" s="525"/>
      <c r="N139" s="525"/>
      <c r="O139" s="525"/>
      <c r="P139" s="525"/>
      <c r="Q139" s="526"/>
      <c r="R139" s="507" t="s">
        <v>340</v>
      </c>
      <c r="S139" s="508"/>
      <c r="T139" s="508"/>
      <c r="U139" s="508"/>
      <c r="V139" s="508"/>
      <c r="W139" s="508"/>
      <c r="X139" s="508"/>
      <c r="Y139" s="508"/>
      <c r="Z139" s="508"/>
      <c r="AA139" s="508"/>
      <c r="AB139" s="508"/>
      <c r="AC139" s="508"/>
      <c r="AD139" s="508"/>
      <c r="AE139" s="249">
        <v>0</v>
      </c>
      <c r="AF139" s="250"/>
      <c r="AG139" s="6"/>
      <c r="AH139" s="295" t="s">
        <v>343</v>
      </c>
      <c r="AI139" s="296"/>
      <c r="AJ139" s="296"/>
      <c r="AK139" s="297"/>
    </row>
    <row r="140" spans="1:39" s="5" customFormat="1" ht="38.1" customHeight="1" x14ac:dyDescent="0.25">
      <c r="A140" s="4"/>
      <c r="B140" s="527" t="s">
        <v>18</v>
      </c>
      <c r="C140" s="528"/>
      <c r="D140" s="528"/>
      <c r="E140" s="529"/>
      <c r="F140" s="527" t="s">
        <v>41</v>
      </c>
      <c r="G140" s="528"/>
      <c r="H140" s="528"/>
      <c r="I140" s="528"/>
      <c r="J140" s="528"/>
      <c r="K140" s="528"/>
      <c r="L140" s="528"/>
      <c r="M140" s="529"/>
      <c r="N140" s="512" t="s">
        <v>283</v>
      </c>
      <c r="O140" s="515"/>
      <c r="P140" s="515"/>
      <c r="Q140" s="515"/>
      <c r="R140" s="515"/>
      <c r="S140" s="515"/>
      <c r="T140" s="515"/>
      <c r="U140" s="515"/>
      <c r="V140" s="515"/>
      <c r="W140" s="515"/>
      <c r="X140" s="516"/>
      <c r="Y140" s="517" t="s">
        <v>282</v>
      </c>
      <c r="Z140" s="518"/>
      <c r="AA140" s="518"/>
      <c r="AB140" s="518"/>
      <c r="AC140" s="518"/>
      <c r="AD140" s="519"/>
      <c r="AE140" s="530" t="s">
        <v>46</v>
      </c>
      <c r="AF140" s="531"/>
      <c r="AG140" s="532"/>
      <c r="AH140" s="532"/>
      <c r="AI140" s="532"/>
      <c r="AJ140" s="532"/>
      <c r="AK140" s="532"/>
      <c r="AL140" s="533"/>
      <c r="AM140" s="4"/>
    </row>
    <row r="141" spans="1:39" s="5" customFormat="1" ht="33" customHeight="1" x14ac:dyDescent="0.25">
      <c r="A141" s="4"/>
      <c r="B141" s="313" t="s">
        <v>167</v>
      </c>
      <c r="C141" s="228"/>
      <c r="D141" s="228"/>
      <c r="E141" s="229"/>
      <c r="F141" s="164" t="s">
        <v>168</v>
      </c>
      <c r="G141" s="118"/>
      <c r="H141" s="118"/>
      <c r="I141" s="118"/>
      <c r="J141" s="118"/>
      <c r="K141" s="118"/>
      <c r="L141" s="118"/>
      <c r="M141" s="119"/>
      <c r="N141" s="278" t="s">
        <v>322</v>
      </c>
      <c r="O141" s="228"/>
      <c r="P141" s="228"/>
      <c r="Q141" s="228"/>
      <c r="R141" s="228"/>
      <c r="S141" s="228"/>
      <c r="T141" s="228"/>
      <c r="U141" s="228"/>
      <c r="V141" s="228"/>
      <c r="W141" s="228"/>
      <c r="X141" s="229"/>
      <c r="Y141" s="237"/>
      <c r="Z141" s="238"/>
      <c r="AA141" s="238"/>
      <c r="AB141" s="238"/>
      <c r="AC141" s="238"/>
      <c r="AD141" s="238"/>
      <c r="AE141" s="227" t="s">
        <v>170</v>
      </c>
      <c r="AF141" s="228"/>
      <c r="AG141" s="228"/>
      <c r="AH141" s="228"/>
      <c r="AI141" s="228"/>
      <c r="AJ141" s="228"/>
      <c r="AK141" s="228"/>
      <c r="AL141" s="229"/>
      <c r="AM141" s="4"/>
    </row>
    <row r="142" spans="1:39" s="5" customFormat="1" ht="45" customHeight="1" x14ac:dyDescent="0.25">
      <c r="A142" s="7"/>
      <c r="B142" s="274"/>
      <c r="C142" s="233"/>
      <c r="D142" s="233"/>
      <c r="E142" s="234"/>
      <c r="F142" s="164" t="s">
        <v>169</v>
      </c>
      <c r="G142" s="118"/>
      <c r="H142" s="118"/>
      <c r="I142" s="118"/>
      <c r="J142" s="118"/>
      <c r="K142" s="118"/>
      <c r="L142" s="118"/>
      <c r="M142" s="119"/>
      <c r="N142" s="116"/>
      <c r="O142" s="111"/>
      <c r="P142" s="111"/>
      <c r="Q142" s="111"/>
      <c r="R142" s="111"/>
      <c r="S142" s="111"/>
      <c r="T142" s="111"/>
      <c r="U142" s="111"/>
      <c r="V142" s="111"/>
      <c r="W142" s="111"/>
      <c r="X142" s="112"/>
      <c r="Y142" s="106"/>
      <c r="Z142" s="104"/>
      <c r="AA142" s="104"/>
      <c r="AB142" s="104"/>
      <c r="AC142" s="104"/>
      <c r="AD142" s="104"/>
      <c r="AE142" s="274"/>
      <c r="AF142" s="233"/>
      <c r="AG142" s="233"/>
      <c r="AH142" s="233"/>
      <c r="AI142" s="233"/>
      <c r="AJ142" s="233"/>
      <c r="AK142" s="233"/>
      <c r="AL142" s="234"/>
      <c r="AM142" s="7"/>
    </row>
    <row r="143" spans="1:39" s="5" customFormat="1" ht="93" customHeight="1" x14ac:dyDescent="0.25">
      <c r="A143" s="7"/>
      <c r="B143" s="116"/>
      <c r="C143" s="111"/>
      <c r="D143" s="111"/>
      <c r="E143" s="112"/>
      <c r="F143" s="291" t="s">
        <v>288</v>
      </c>
      <c r="G143" s="114"/>
      <c r="H143" s="114"/>
      <c r="I143" s="114"/>
      <c r="J143" s="114"/>
      <c r="K143" s="114"/>
      <c r="L143" s="114"/>
      <c r="M143" s="115"/>
      <c r="N143" s="117" t="s">
        <v>305</v>
      </c>
      <c r="O143" s="118"/>
      <c r="P143" s="118"/>
      <c r="Q143" s="118"/>
      <c r="R143" s="118"/>
      <c r="S143" s="118"/>
      <c r="T143" s="118"/>
      <c r="U143" s="118"/>
      <c r="V143" s="118"/>
      <c r="W143" s="118"/>
      <c r="X143" s="119"/>
      <c r="Y143" s="107"/>
      <c r="Z143" s="108"/>
      <c r="AA143" s="108"/>
      <c r="AB143" s="108"/>
      <c r="AC143" s="108"/>
      <c r="AD143" s="108"/>
      <c r="AE143" s="274"/>
      <c r="AF143" s="233"/>
      <c r="AG143" s="233"/>
      <c r="AH143" s="233"/>
      <c r="AI143" s="233"/>
      <c r="AJ143" s="233"/>
      <c r="AK143" s="233"/>
      <c r="AL143" s="234"/>
      <c r="AM143" s="7"/>
    </row>
    <row r="144" spans="1:39" s="5" customFormat="1" ht="111.75" customHeight="1" thickBot="1" x14ac:dyDescent="0.3">
      <c r="A144" s="7"/>
      <c r="B144" s="117"/>
      <c r="C144" s="118"/>
      <c r="D144" s="118"/>
      <c r="E144" s="119"/>
      <c r="F144" s="117"/>
      <c r="G144" s="118"/>
      <c r="H144" s="118"/>
      <c r="I144" s="118"/>
      <c r="J144" s="118"/>
      <c r="K144" s="118"/>
      <c r="L144" s="118"/>
      <c r="M144" s="119"/>
      <c r="N144" s="117"/>
      <c r="O144" s="118"/>
      <c r="P144" s="118"/>
      <c r="Q144" s="118"/>
      <c r="R144" s="118"/>
      <c r="S144" s="118"/>
      <c r="T144" s="118"/>
      <c r="U144" s="118"/>
      <c r="V144" s="118"/>
      <c r="W144" s="118"/>
      <c r="X144" s="119"/>
      <c r="Y144" s="158"/>
      <c r="Z144" s="239"/>
      <c r="AA144" s="239"/>
      <c r="AB144" s="239"/>
      <c r="AC144" s="239"/>
      <c r="AD144" s="239"/>
      <c r="AE144" s="232" t="s">
        <v>171</v>
      </c>
      <c r="AF144" s="233"/>
      <c r="AG144" s="111"/>
      <c r="AH144" s="111"/>
      <c r="AI144" s="111"/>
      <c r="AJ144" s="111"/>
      <c r="AK144" s="111"/>
      <c r="AL144" s="112"/>
      <c r="AM144" s="7"/>
    </row>
    <row r="145" spans="1:39" s="5" customFormat="1" ht="27" customHeight="1" thickBot="1" x14ac:dyDescent="0.3">
      <c r="A145" s="4"/>
      <c r="B145" s="537" t="s">
        <v>48</v>
      </c>
      <c r="C145" s="538"/>
      <c r="D145" s="538"/>
      <c r="E145" s="538"/>
      <c r="F145" s="538"/>
      <c r="G145" s="538"/>
      <c r="H145" s="538"/>
      <c r="I145" s="538"/>
      <c r="J145" s="538"/>
      <c r="K145" s="538"/>
      <c r="L145" s="538"/>
      <c r="M145" s="538"/>
      <c r="N145" s="538"/>
      <c r="O145" s="538"/>
      <c r="P145" s="538"/>
      <c r="Q145" s="538"/>
      <c r="R145" s="538"/>
      <c r="S145" s="539"/>
      <c r="T145" s="507" t="s">
        <v>340</v>
      </c>
      <c r="U145" s="508"/>
      <c r="V145" s="508"/>
      <c r="W145" s="508"/>
      <c r="X145" s="508"/>
      <c r="Y145" s="508"/>
      <c r="Z145" s="508"/>
      <c r="AA145" s="508"/>
      <c r="AB145" s="508"/>
      <c r="AC145" s="508"/>
      <c r="AD145" s="508"/>
      <c r="AE145" s="249">
        <v>0</v>
      </c>
      <c r="AF145" s="250"/>
      <c r="AG145" s="4"/>
      <c r="AH145" s="295" t="s">
        <v>343</v>
      </c>
      <c r="AI145" s="296"/>
      <c r="AJ145" s="296"/>
      <c r="AK145" s="297"/>
    </row>
    <row r="146" spans="1:39" s="5" customFormat="1" ht="36.950000000000003" customHeight="1" x14ac:dyDescent="0.25">
      <c r="A146" s="4"/>
      <c r="B146" s="534" t="s">
        <v>18</v>
      </c>
      <c r="C146" s="535"/>
      <c r="D146" s="535"/>
      <c r="E146" s="536"/>
      <c r="F146" s="534" t="s">
        <v>41</v>
      </c>
      <c r="G146" s="535"/>
      <c r="H146" s="535"/>
      <c r="I146" s="535"/>
      <c r="J146" s="535"/>
      <c r="K146" s="535"/>
      <c r="L146" s="535"/>
      <c r="M146" s="536"/>
      <c r="N146" s="512" t="s">
        <v>283</v>
      </c>
      <c r="O146" s="515"/>
      <c r="P146" s="515"/>
      <c r="Q146" s="515"/>
      <c r="R146" s="515"/>
      <c r="S146" s="515"/>
      <c r="T146" s="515"/>
      <c r="U146" s="515"/>
      <c r="V146" s="515"/>
      <c r="W146" s="515"/>
      <c r="X146" s="516"/>
      <c r="Y146" s="517" t="s">
        <v>282</v>
      </c>
      <c r="Z146" s="518"/>
      <c r="AA146" s="518"/>
      <c r="AB146" s="518"/>
      <c r="AC146" s="518"/>
      <c r="AD146" s="519"/>
      <c r="AE146" s="540" t="s">
        <v>46</v>
      </c>
      <c r="AF146" s="541"/>
      <c r="AG146" s="542"/>
      <c r="AH146" s="542"/>
      <c r="AI146" s="542"/>
      <c r="AJ146" s="542"/>
      <c r="AK146" s="542"/>
      <c r="AL146" s="543"/>
      <c r="AM146" s="4"/>
    </row>
    <row r="147" spans="1:39" s="5" customFormat="1" ht="57.95" customHeight="1" x14ac:dyDescent="0.25">
      <c r="A147" s="7"/>
      <c r="B147" s="313" t="s">
        <v>172</v>
      </c>
      <c r="C147" s="298"/>
      <c r="D147" s="298"/>
      <c r="E147" s="299"/>
      <c r="F147" s="164" t="s">
        <v>159</v>
      </c>
      <c r="G147" s="118"/>
      <c r="H147" s="118"/>
      <c r="I147" s="118"/>
      <c r="J147" s="118"/>
      <c r="K147" s="118"/>
      <c r="L147" s="118"/>
      <c r="M147" s="119"/>
      <c r="N147" s="117" t="s">
        <v>324</v>
      </c>
      <c r="O147" s="118"/>
      <c r="P147" s="118"/>
      <c r="Q147" s="118"/>
      <c r="R147" s="118"/>
      <c r="S147" s="118"/>
      <c r="T147" s="118"/>
      <c r="U147" s="118"/>
      <c r="V147" s="118"/>
      <c r="W147" s="118"/>
      <c r="X147" s="119"/>
      <c r="Y147" s="237"/>
      <c r="Z147" s="238"/>
      <c r="AA147" s="238"/>
      <c r="AB147" s="238"/>
      <c r="AC147" s="238"/>
      <c r="AD147" s="238"/>
      <c r="AE147" s="251" t="s">
        <v>177</v>
      </c>
      <c r="AF147" s="188"/>
      <c r="AG147" s="188"/>
      <c r="AH147" s="188"/>
      <c r="AI147" s="188"/>
      <c r="AJ147" s="188"/>
      <c r="AK147" s="188"/>
      <c r="AL147" s="252"/>
      <c r="AM147" s="7"/>
    </row>
    <row r="148" spans="1:39" s="5" customFormat="1" ht="64.5" customHeight="1" x14ac:dyDescent="0.25">
      <c r="A148" s="7"/>
      <c r="B148" s="300"/>
      <c r="C148" s="301"/>
      <c r="D148" s="301"/>
      <c r="E148" s="302"/>
      <c r="F148" s="291" t="s">
        <v>288</v>
      </c>
      <c r="G148" s="114"/>
      <c r="H148" s="114"/>
      <c r="I148" s="114"/>
      <c r="J148" s="114"/>
      <c r="K148" s="114"/>
      <c r="L148" s="114"/>
      <c r="M148" s="115"/>
      <c r="N148" s="117" t="s">
        <v>325</v>
      </c>
      <c r="O148" s="118"/>
      <c r="P148" s="118"/>
      <c r="Q148" s="118"/>
      <c r="R148" s="118"/>
      <c r="S148" s="118"/>
      <c r="T148" s="118"/>
      <c r="U148" s="118"/>
      <c r="V148" s="118"/>
      <c r="W148" s="118"/>
      <c r="X148" s="119"/>
      <c r="Y148" s="106"/>
      <c r="Z148" s="104"/>
      <c r="AA148" s="104"/>
      <c r="AB148" s="104"/>
      <c r="AC148" s="104"/>
      <c r="AD148" s="104"/>
      <c r="AE148" s="306"/>
      <c r="AF148" s="261"/>
      <c r="AG148" s="261"/>
      <c r="AH148" s="261"/>
      <c r="AI148" s="261"/>
      <c r="AJ148" s="261"/>
      <c r="AK148" s="261"/>
      <c r="AL148" s="307"/>
      <c r="AM148" s="7"/>
    </row>
    <row r="149" spans="1:39" s="5" customFormat="1" ht="57" customHeight="1" x14ac:dyDescent="0.25">
      <c r="A149" s="7"/>
      <c r="B149" s="300"/>
      <c r="C149" s="301"/>
      <c r="D149" s="301"/>
      <c r="E149" s="302"/>
      <c r="F149" s="164" t="s">
        <v>173</v>
      </c>
      <c r="G149" s="118"/>
      <c r="H149" s="118"/>
      <c r="I149" s="118"/>
      <c r="J149" s="118"/>
      <c r="K149" s="118"/>
      <c r="L149" s="118"/>
      <c r="M149" s="119"/>
      <c r="N149" s="117" t="s">
        <v>326</v>
      </c>
      <c r="O149" s="118"/>
      <c r="P149" s="118"/>
      <c r="Q149" s="118"/>
      <c r="R149" s="118"/>
      <c r="S149" s="118"/>
      <c r="T149" s="118"/>
      <c r="U149" s="118"/>
      <c r="V149" s="118"/>
      <c r="W149" s="118"/>
      <c r="X149" s="119"/>
      <c r="Y149" s="106"/>
      <c r="Z149" s="104"/>
      <c r="AA149" s="104"/>
      <c r="AB149" s="104"/>
      <c r="AC149" s="104"/>
      <c r="AD149" s="104"/>
      <c r="AE149" s="306"/>
      <c r="AF149" s="261"/>
      <c r="AG149" s="261"/>
      <c r="AH149" s="261"/>
      <c r="AI149" s="261"/>
      <c r="AJ149" s="261"/>
      <c r="AK149" s="261"/>
      <c r="AL149" s="307"/>
      <c r="AM149" s="7"/>
    </row>
    <row r="150" spans="1:39" s="5" customFormat="1" ht="89.1" customHeight="1" x14ac:dyDescent="0.25">
      <c r="A150" s="7"/>
      <c r="B150" s="300"/>
      <c r="C150" s="301"/>
      <c r="D150" s="301"/>
      <c r="E150" s="302"/>
      <c r="F150" s="288" t="s">
        <v>174</v>
      </c>
      <c r="G150" s="289"/>
      <c r="H150" s="289"/>
      <c r="I150" s="289"/>
      <c r="J150" s="289"/>
      <c r="K150" s="289"/>
      <c r="L150" s="289"/>
      <c r="M150" s="290"/>
      <c r="N150" s="292" t="s">
        <v>327</v>
      </c>
      <c r="O150" s="293"/>
      <c r="P150" s="293"/>
      <c r="Q150" s="293"/>
      <c r="R150" s="293"/>
      <c r="S150" s="293"/>
      <c r="T150" s="293"/>
      <c r="U150" s="293"/>
      <c r="V150" s="293"/>
      <c r="W150" s="293"/>
      <c r="X150" s="294"/>
      <c r="Y150" s="106"/>
      <c r="Z150" s="104"/>
      <c r="AA150" s="104"/>
      <c r="AB150" s="104"/>
      <c r="AC150" s="104"/>
      <c r="AD150" s="104"/>
      <c r="AE150" s="306"/>
      <c r="AF150" s="261"/>
      <c r="AG150" s="261"/>
      <c r="AH150" s="261"/>
      <c r="AI150" s="261"/>
      <c r="AJ150" s="261"/>
      <c r="AK150" s="261"/>
      <c r="AL150" s="307"/>
      <c r="AM150" s="7"/>
    </row>
    <row r="151" spans="1:39" s="5" customFormat="1" ht="111" customHeight="1" x14ac:dyDescent="0.25">
      <c r="A151" s="7"/>
      <c r="B151" s="300"/>
      <c r="C151" s="301"/>
      <c r="D151" s="301"/>
      <c r="E151" s="302"/>
      <c r="F151" s="164" t="s">
        <v>175</v>
      </c>
      <c r="G151" s="118"/>
      <c r="H151" s="118"/>
      <c r="I151" s="118"/>
      <c r="J151" s="118"/>
      <c r="K151" s="118"/>
      <c r="L151" s="118"/>
      <c r="M151" s="119"/>
      <c r="N151" s="117" t="s">
        <v>328</v>
      </c>
      <c r="O151" s="118"/>
      <c r="P151" s="118"/>
      <c r="Q151" s="118"/>
      <c r="R151" s="118"/>
      <c r="S151" s="118"/>
      <c r="T151" s="118"/>
      <c r="U151" s="118"/>
      <c r="V151" s="118"/>
      <c r="W151" s="118"/>
      <c r="X151" s="119"/>
      <c r="Y151" s="106"/>
      <c r="Z151" s="104"/>
      <c r="AA151" s="104"/>
      <c r="AB151" s="104"/>
      <c r="AC151" s="104"/>
      <c r="AD151" s="104"/>
      <c r="AE151" s="306"/>
      <c r="AF151" s="261"/>
      <c r="AG151" s="261"/>
      <c r="AH151" s="261"/>
      <c r="AI151" s="261"/>
      <c r="AJ151" s="261"/>
      <c r="AK151" s="261"/>
      <c r="AL151" s="307"/>
      <c r="AM151" s="7"/>
    </row>
    <row r="152" spans="1:39" s="5" customFormat="1" ht="69.95" customHeight="1" x14ac:dyDescent="0.25">
      <c r="A152" s="7"/>
      <c r="B152" s="300"/>
      <c r="C152" s="301"/>
      <c r="D152" s="301"/>
      <c r="E152" s="302"/>
      <c r="F152" s="164" t="s">
        <v>176</v>
      </c>
      <c r="G152" s="118"/>
      <c r="H152" s="118"/>
      <c r="I152" s="118"/>
      <c r="J152" s="118"/>
      <c r="K152" s="118"/>
      <c r="L152" s="118"/>
      <c r="M152" s="119"/>
      <c r="N152" s="117" t="s">
        <v>329</v>
      </c>
      <c r="O152" s="118"/>
      <c r="P152" s="118"/>
      <c r="Q152" s="118"/>
      <c r="R152" s="118"/>
      <c r="S152" s="118"/>
      <c r="T152" s="118"/>
      <c r="U152" s="118"/>
      <c r="V152" s="118"/>
      <c r="W152" s="118"/>
      <c r="X152" s="119"/>
      <c r="Y152" s="106"/>
      <c r="Z152" s="104"/>
      <c r="AA152" s="104"/>
      <c r="AB152" s="104"/>
      <c r="AC152" s="104"/>
      <c r="AD152" s="104"/>
      <c r="AE152" s="306"/>
      <c r="AF152" s="261"/>
      <c r="AG152" s="261"/>
      <c r="AH152" s="261"/>
      <c r="AI152" s="261"/>
      <c r="AJ152" s="261"/>
      <c r="AK152" s="261"/>
      <c r="AL152" s="307"/>
      <c r="AM152" s="7"/>
    </row>
    <row r="153" spans="1:39" s="5" customFormat="1" ht="43.5" customHeight="1" x14ac:dyDescent="0.25">
      <c r="A153" s="7"/>
      <c r="B153" s="300"/>
      <c r="C153" s="301"/>
      <c r="D153" s="301"/>
      <c r="E153" s="302"/>
      <c r="F153" s="227" t="s">
        <v>323</v>
      </c>
      <c r="G153" s="228"/>
      <c r="H153" s="228"/>
      <c r="I153" s="228"/>
      <c r="J153" s="228"/>
      <c r="K153" s="228"/>
      <c r="L153" s="228"/>
      <c r="M153" s="229"/>
      <c r="N153" s="278" t="s">
        <v>330</v>
      </c>
      <c r="O153" s="228"/>
      <c r="P153" s="228"/>
      <c r="Q153" s="228"/>
      <c r="R153" s="228"/>
      <c r="S153" s="228"/>
      <c r="T153" s="228"/>
      <c r="U153" s="228"/>
      <c r="V153" s="228"/>
      <c r="W153" s="228"/>
      <c r="X153" s="229"/>
      <c r="Y153" s="106"/>
      <c r="Z153" s="104"/>
      <c r="AA153" s="104"/>
      <c r="AB153" s="104"/>
      <c r="AC153" s="104"/>
      <c r="AD153" s="104"/>
      <c r="AE153" s="306"/>
      <c r="AF153" s="261"/>
      <c r="AG153" s="261"/>
      <c r="AH153" s="261"/>
      <c r="AI153" s="261"/>
      <c r="AJ153" s="261"/>
      <c r="AK153" s="261"/>
      <c r="AL153" s="307"/>
      <c r="AM153" s="7"/>
    </row>
    <row r="154" spans="1:39" s="5" customFormat="1" ht="29.25" customHeight="1" x14ac:dyDescent="0.25">
      <c r="A154" s="7"/>
      <c r="B154" s="300"/>
      <c r="C154" s="301"/>
      <c r="D154" s="301"/>
      <c r="E154" s="302"/>
      <c r="F154" s="110"/>
      <c r="G154" s="111"/>
      <c r="H154" s="111"/>
      <c r="I154" s="111"/>
      <c r="J154" s="111"/>
      <c r="K154" s="111"/>
      <c r="L154" s="111"/>
      <c r="M154" s="112"/>
      <c r="N154" s="116" t="s">
        <v>307</v>
      </c>
      <c r="O154" s="111"/>
      <c r="P154" s="111"/>
      <c r="Q154" s="111"/>
      <c r="R154" s="111"/>
      <c r="S154" s="111"/>
      <c r="T154" s="111"/>
      <c r="U154" s="111"/>
      <c r="V154" s="111"/>
      <c r="W154" s="111"/>
      <c r="X154" s="112"/>
      <c r="Y154" s="106"/>
      <c r="Z154" s="104"/>
      <c r="AA154" s="104"/>
      <c r="AB154" s="104"/>
      <c r="AC154" s="104"/>
      <c r="AD154" s="104"/>
      <c r="AE154" s="306"/>
      <c r="AF154" s="261"/>
      <c r="AG154" s="261"/>
      <c r="AH154" s="261"/>
      <c r="AI154" s="261"/>
      <c r="AJ154" s="261"/>
      <c r="AK154" s="261"/>
      <c r="AL154" s="307"/>
      <c r="AM154" s="7"/>
    </row>
    <row r="155" spans="1:39" s="5" customFormat="1" ht="33.75" customHeight="1" x14ac:dyDescent="0.25">
      <c r="A155" s="6"/>
      <c r="B155" s="300"/>
      <c r="C155" s="301"/>
      <c r="D155" s="301"/>
      <c r="E155" s="302"/>
      <c r="F155" s="113" t="s">
        <v>288</v>
      </c>
      <c r="G155" s="114"/>
      <c r="H155" s="114"/>
      <c r="I155" s="114"/>
      <c r="J155" s="114"/>
      <c r="K155" s="114"/>
      <c r="L155" s="114"/>
      <c r="M155" s="115"/>
      <c r="N155" s="117" t="s">
        <v>331</v>
      </c>
      <c r="O155" s="118"/>
      <c r="P155" s="118"/>
      <c r="Q155" s="118"/>
      <c r="R155" s="118"/>
      <c r="S155" s="118"/>
      <c r="T155" s="118"/>
      <c r="U155" s="118"/>
      <c r="V155" s="118"/>
      <c r="W155" s="118"/>
      <c r="X155" s="119"/>
      <c r="Y155" s="106"/>
      <c r="Z155" s="104"/>
      <c r="AA155" s="104"/>
      <c r="AB155" s="104"/>
      <c r="AC155" s="104"/>
      <c r="AD155" s="104"/>
      <c r="AE155" s="306"/>
      <c r="AF155" s="261"/>
      <c r="AG155" s="261"/>
      <c r="AH155" s="261"/>
      <c r="AI155" s="261"/>
      <c r="AJ155" s="261"/>
      <c r="AK155" s="261"/>
      <c r="AL155" s="307"/>
      <c r="AM155" s="6"/>
    </row>
    <row r="156" spans="1:39" s="5" customFormat="1" ht="95.25" customHeight="1" thickBot="1" x14ac:dyDescent="0.3">
      <c r="A156" s="4"/>
      <c r="B156" s="303"/>
      <c r="C156" s="304"/>
      <c r="D156" s="304"/>
      <c r="E156" s="305"/>
      <c r="F156" s="291" t="s">
        <v>288</v>
      </c>
      <c r="G156" s="114"/>
      <c r="H156" s="114"/>
      <c r="I156" s="114"/>
      <c r="J156" s="114"/>
      <c r="K156" s="114"/>
      <c r="L156" s="114"/>
      <c r="M156" s="115"/>
      <c r="N156" s="117" t="s">
        <v>300</v>
      </c>
      <c r="O156" s="118"/>
      <c r="P156" s="118"/>
      <c r="Q156" s="118"/>
      <c r="R156" s="118"/>
      <c r="S156" s="118"/>
      <c r="T156" s="118"/>
      <c r="U156" s="118"/>
      <c r="V156" s="118"/>
      <c r="W156" s="118"/>
      <c r="X156" s="119"/>
      <c r="Y156" s="107"/>
      <c r="Z156" s="108"/>
      <c r="AA156" s="108"/>
      <c r="AB156" s="108"/>
      <c r="AC156" s="108"/>
      <c r="AD156" s="108"/>
      <c r="AE156" s="306"/>
      <c r="AF156" s="261"/>
      <c r="AG156" s="262"/>
      <c r="AH156" s="262"/>
      <c r="AI156" s="262"/>
      <c r="AJ156" s="262"/>
      <c r="AK156" s="262"/>
      <c r="AL156" s="263"/>
      <c r="AM156" s="4"/>
    </row>
    <row r="157" spans="1:39" s="5" customFormat="1" ht="27" customHeight="1" thickBot="1" x14ac:dyDescent="0.3">
      <c r="A157" s="6"/>
      <c r="B157" s="591" t="s">
        <v>49</v>
      </c>
      <c r="C157" s="592"/>
      <c r="D157" s="592"/>
      <c r="E157" s="592"/>
      <c r="F157" s="592"/>
      <c r="G157" s="592"/>
      <c r="H157" s="592"/>
      <c r="I157" s="592"/>
      <c r="J157" s="592"/>
      <c r="K157" s="592"/>
      <c r="L157" s="592"/>
      <c r="M157" s="592"/>
      <c r="N157" s="592"/>
      <c r="O157" s="592"/>
      <c r="P157" s="592"/>
      <c r="Q157" s="592"/>
      <c r="R157" s="592"/>
      <c r="S157" s="592"/>
      <c r="T157" s="592"/>
      <c r="U157" s="593"/>
      <c r="V157" s="594" t="s">
        <v>340</v>
      </c>
      <c r="W157" s="595"/>
      <c r="X157" s="595"/>
      <c r="Y157" s="595"/>
      <c r="Z157" s="595"/>
      <c r="AA157" s="595"/>
      <c r="AB157" s="595"/>
      <c r="AC157" s="595"/>
      <c r="AD157" s="595"/>
      <c r="AE157" s="249">
        <v>0</v>
      </c>
      <c r="AF157" s="250"/>
      <c r="AG157" s="6"/>
      <c r="AH157" s="295" t="s">
        <v>343</v>
      </c>
      <c r="AI157" s="296"/>
      <c r="AJ157" s="296"/>
      <c r="AK157" s="297"/>
    </row>
    <row r="158" spans="1:39" s="5" customFormat="1" ht="36.950000000000003" customHeight="1" x14ac:dyDescent="0.25">
      <c r="A158" s="4"/>
      <c r="B158" s="534" t="s">
        <v>249</v>
      </c>
      <c r="C158" s="535"/>
      <c r="D158" s="535"/>
      <c r="E158" s="536"/>
      <c r="F158" s="512" t="s">
        <v>41</v>
      </c>
      <c r="G158" s="513"/>
      <c r="H158" s="513"/>
      <c r="I158" s="513"/>
      <c r="J158" s="513"/>
      <c r="K158" s="513"/>
      <c r="L158" s="513"/>
      <c r="M158" s="514"/>
      <c r="N158" s="512" t="s">
        <v>283</v>
      </c>
      <c r="O158" s="515"/>
      <c r="P158" s="515"/>
      <c r="Q158" s="515"/>
      <c r="R158" s="515"/>
      <c r="S158" s="515"/>
      <c r="T158" s="515"/>
      <c r="U158" s="515"/>
      <c r="V158" s="515"/>
      <c r="W158" s="515"/>
      <c r="X158" s="516"/>
      <c r="Y158" s="517" t="s">
        <v>282</v>
      </c>
      <c r="Z158" s="518"/>
      <c r="AA158" s="518"/>
      <c r="AB158" s="518"/>
      <c r="AC158" s="518"/>
      <c r="AD158" s="519"/>
      <c r="AE158" s="530" t="s">
        <v>51</v>
      </c>
      <c r="AF158" s="531"/>
      <c r="AG158" s="532"/>
      <c r="AH158" s="532"/>
      <c r="AI158" s="532"/>
      <c r="AJ158" s="532"/>
      <c r="AK158" s="532"/>
      <c r="AL158" s="533"/>
      <c r="AM158" s="4"/>
    </row>
    <row r="159" spans="1:39" s="5" customFormat="1" ht="18.95" customHeight="1" x14ac:dyDescent="0.25">
      <c r="A159" s="6"/>
      <c r="B159" s="313" t="s">
        <v>178</v>
      </c>
      <c r="C159" s="228"/>
      <c r="D159" s="228"/>
      <c r="E159" s="229"/>
      <c r="F159" s="227" t="s">
        <v>179</v>
      </c>
      <c r="G159" s="228"/>
      <c r="H159" s="228"/>
      <c r="I159" s="228"/>
      <c r="J159" s="228"/>
      <c r="K159" s="228"/>
      <c r="L159" s="228"/>
      <c r="M159" s="229"/>
      <c r="N159" s="278" t="s">
        <v>324</v>
      </c>
      <c r="O159" s="228"/>
      <c r="P159" s="228"/>
      <c r="Q159" s="228"/>
      <c r="R159" s="228"/>
      <c r="S159" s="228"/>
      <c r="T159" s="228"/>
      <c r="U159" s="228"/>
      <c r="V159" s="228"/>
      <c r="W159" s="228"/>
      <c r="X159" s="229"/>
      <c r="Y159" s="237"/>
      <c r="Z159" s="238"/>
      <c r="AA159" s="238"/>
      <c r="AB159" s="238"/>
      <c r="AC159" s="238"/>
      <c r="AD159" s="238"/>
      <c r="AE159" s="227" t="s">
        <v>177</v>
      </c>
      <c r="AF159" s="228"/>
      <c r="AG159" s="228"/>
      <c r="AH159" s="228"/>
      <c r="AI159" s="228"/>
      <c r="AJ159" s="228"/>
      <c r="AK159" s="228"/>
      <c r="AL159" s="229"/>
      <c r="AM159" s="6"/>
    </row>
    <row r="160" spans="1:39" s="5" customFormat="1" ht="39" customHeight="1" x14ac:dyDescent="0.25">
      <c r="A160" s="4"/>
      <c r="B160" s="274"/>
      <c r="C160" s="233"/>
      <c r="D160" s="233"/>
      <c r="E160" s="234"/>
      <c r="F160" s="110" t="s">
        <v>52</v>
      </c>
      <c r="G160" s="495"/>
      <c r="H160" s="495"/>
      <c r="I160" s="495"/>
      <c r="J160" s="495"/>
      <c r="K160" s="495"/>
      <c r="L160" s="495"/>
      <c r="M160" s="496"/>
      <c r="N160" s="116"/>
      <c r="O160" s="111"/>
      <c r="P160" s="111"/>
      <c r="Q160" s="111"/>
      <c r="R160" s="111"/>
      <c r="S160" s="111"/>
      <c r="T160" s="111"/>
      <c r="U160" s="111"/>
      <c r="V160" s="111"/>
      <c r="W160" s="111"/>
      <c r="X160" s="112"/>
      <c r="Y160" s="106"/>
      <c r="Z160" s="104"/>
      <c r="AA160" s="104"/>
      <c r="AB160" s="104"/>
      <c r="AC160" s="104"/>
      <c r="AD160" s="104"/>
      <c r="AE160" s="274"/>
      <c r="AF160" s="233"/>
      <c r="AG160" s="233"/>
      <c r="AH160" s="233"/>
      <c r="AI160" s="233"/>
      <c r="AJ160" s="233"/>
      <c r="AK160" s="233"/>
      <c r="AL160" s="234"/>
      <c r="AM160" s="4"/>
    </row>
    <row r="161" spans="1:39" s="5" customFormat="1" ht="20.100000000000001" customHeight="1" x14ac:dyDescent="0.25">
      <c r="A161" s="6"/>
      <c r="B161" s="274"/>
      <c r="C161" s="233"/>
      <c r="D161" s="233"/>
      <c r="E161" s="234"/>
      <c r="F161" s="227" t="s">
        <v>180</v>
      </c>
      <c r="G161" s="228"/>
      <c r="H161" s="228"/>
      <c r="I161" s="228"/>
      <c r="J161" s="228"/>
      <c r="K161" s="228"/>
      <c r="L161" s="228"/>
      <c r="M161" s="229"/>
      <c r="N161" s="278" t="s">
        <v>333</v>
      </c>
      <c r="O161" s="228"/>
      <c r="P161" s="228"/>
      <c r="Q161" s="228"/>
      <c r="R161" s="228"/>
      <c r="S161" s="228"/>
      <c r="T161" s="228"/>
      <c r="U161" s="228"/>
      <c r="V161" s="228"/>
      <c r="W161" s="228"/>
      <c r="X161" s="229"/>
      <c r="Y161" s="106"/>
      <c r="Z161" s="104"/>
      <c r="AA161" s="104"/>
      <c r="AB161" s="104"/>
      <c r="AC161" s="104"/>
      <c r="AD161" s="104"/>
      <c r="AE161" s="274"/>
      <c r="AF161" s="233"/>
      <c r="AG161" s="233"/>
      <c r="AH161" s="233"/>
      <c r="AI161" s="233"/>
      <c r="AJ161" s="233"/>
      <c r="AK161" s="233"/>
      <c r="AL161" s="234"/>
      <c r="AM161" s="6"/>
    </row>
    <row r="162" spans="1:39" s="5" customFormat="1" ht="71.099999999999994" customHeight="1" x14ac:dyDescent="0.25">
      <c r="A162" s="7"/>
      <c r="B162" s="274"/>
      <c r="C162" s="233"/>
      <c r="D162" s="233"/>
      <c r="E162" s="234"/>
      <c r="F162" s="110" t="s">
        <v>53</v>
      </c>
      <c r="G162" s="495"/>
      <c r="H162" s="495"/>
      <c r="I162" s="495"/>
      <c r="J162" s="495"/>
      <c r="K162" s="495"/>
      <c r="L162" s="495"/>
      <c r="M162" s="496"/>
      <c r="N162" s="116"/>
      <c r="O162" s="111"/>
      <c r="P162" s="111"/>
      <c r="Q162" s="111"/>
      <c r="R162" s="111"/>
      <c r="S162" s="111"/>
      <c r="T162" s="111"/>
      <c r="U162" s="111"/>
      <c r="V162" s="111"/>
      <c r="W162" s="111"/>
      <c r="X162" s="112"/>
      <c r="Y162" s="106"/>
      <c r="Z162" s="104"/>
      <c r="AA162" s="104"/>
      <c r="AB162" s="104"/>
      <c r="AC162" s="104"/>
      <c r="AD162" s="104"/>
      <c r="AE162" s="274"/>
      <c r="AF162" s="233"/>
      <c r="AG162" s="233"/>
      <c r="AH162" s="233"/>
      <c r="AI162" s="233"/>
      <c r="AJ162" s="233"/>
      <c r="AK162" s="233"/>
      <c r="AL162" s="234"/>
      <c r="AM162" s="7"/>
    </row>
    <row r="163" spans="1:39" s="5" customFormat="1" ht="62.1" customHeight="1" x14ac:dyDescent="0.25">
      <c r="A163" s="7"/>
      <c r="B163" s="274"/>
      <c r="C163" s="233"/>
      <c r="D163" s="233"/>
      <c r="E163" s="234"/>
      <c r="F163" s="164" t="s">
        <v>181</v>
      </c>
      <c r="G163" s="118"/>
      <c r="H163" s="118"/>
      <c r="I163" s="118"/>
      <c r="J163" s="118"/>
      <c r="K163" s="118"/>
      <c r="L163" s="118"/>
      <c r="M163" s="119"/>
      <c r="N163" s="216" t="s">
        <v>328</v>
      </c>
      <c r="O163" s="121"/>
      <c r="P163" s="121"/>
      <c r="Q163" s="121"/>
      <c r="R163" s="121"/>
      <c r="S163" s="121"/>
      <c r="T163" s="121"/>
      <c r="U163" s="121"/>
      <c r="V163" s="121"/>
      <c r="W163" s="121"/>
      <c r="X163" s="217"/>
      <c r="Y163" s="106"/>
      <c r="Z163" s="104"/>
      <c r="AA163" s="104"/>
      <c r="AB163" s="104"/>
      <c r="AC163" s="104"/>
      <c r="AD163" s="104"/>
      <c r="AE163" s="274"/>
      <c r="AF163" s="233"/>
      <c r="AG163" s="233"/>
      <c r="AH163" s="233"/>
      <c r="AI163" s="233"/>
      <c r="AJ163" s="233"/>
      <c r="AK163" s="233"/>
      <c r="AL163" s="234"/>
      <c r="AM163" s="7"/>
    </row>
    <row r="164" spans="1:39" s="5" customFormat="1" ht="60.95" customHeight="1" x14ac:dyDescent="0.25">
      <c r="A164" s="7"/>
      <c r="B164" s="274"/>
      <c r="C164" s="233"/>
      <c r="D164" s="233"/>
      <c r="E164" s="234"/>
      <c r="F164" s="164" t="s">
        <v>182</v>
      </c>
      <c r="G164" s="118"/>
      <c r="H164" s="118"/>
      <c r="I164" s="118"/>
      <c r="J164" s="118"/>
      <c r="K164" s="118"/>
      <c r="L164" s="118"/>
      <c r="M164" s="119"/>
      <c r="N164" s="279"/>
      <c r="O164" s="214"/>
      <c r="P164" s="214"/>
      <c r="Q164" s="214"/>
      <c r="R164" s="214"/>
      <c r="S164" s="214"/>
      <c r="T164" s="214"/>
      <c r="U164" s="214"/>
      <c r="V164" s="214"/>
      <c r="W164" s="214"/>
      <c r="X164" s="280"/>
      <c r="Y164" s="106"/>
      <c r="Z164" s="104"/>
      <c r="AA164" s="104"/>
      <c r="AB164" s="104"/>
      <c r="AC164" s="104"/>
      <c r="AD164" s="104"/>
      <c r="AE164" s="274"/>
      <c r="AF164" s="233"/>
      <c r="AG164" s="233"/>
      <c r="AH164" s="233"/>
      <c r="AI164" s="233"/>
      <c r="AJ164" s="233"/>
      <c r="AK164" s="233"/>
      <c r="AL164" s="234"/>
      <c r="AM164" s="7"/>
    </row>
    <row r="165" spans="1:39" s="5" customFormat="1" ht="72.95" customHeight="1" x14ac:dyDescent="0.25">
      <c r="A165" s="7"/>
      <c r="B165" s="274"/>
      <c r="C165" s="233"/>
      <c r="D165" s="233"/>
      <c r="E165" s="234"/>
      <c r="F165" s="164" t="s">
        <v>183</v>
      </c>
      <c r="G165" s="118"/>
      <c r="H165" s="118"/>
      <c r="I165" s="118"/>
      <c r="J165" s="118"/>
      <c r="K165" s="118"/>
      <c r="L165" s="118"/>
      <c r="M165" s="119"/>
      <c r="N165" s="122"/>
      <c r="O165" s="123"/>
      <c r="P165" s="123"/>
      <c r="Q165" s="123"/>
      <c r="R165" s="123"/>
      <c r="S165" s="123"/>
      <c r="T165" s="123"/>
      <c r="U165" s="123"/>
      <c r="V165" s="123"/>
      <c r="W165" s="123"/>
      <c r="X165" s="236"/>
      <c r="Y165" s="106"/>
      <c r="Z165" s="104"/>
      <c r="AA165" s="104"/>
      <c r="AB165" s="104"/>
      <c r="AC165" s="104"/>
      <c r="AD165" s="104"/>
      <c r="AE165" s="274"/>
      <c r="AF165" s="233"/>
      <c r="AG165" s="233"/>
      <c r="AH165" s="233"/>
      <c r="AI165" s="233"/>
      <c r="AJ165" s="233"/>
      <c r="AK165" s="233"/>
      <c r="AL165" s="234"/>
      <c r="AM165" s="7"/>
    </row>
    <row r="166" spans="1:39" s="5" customFormat="1" ht="18.95" customHeight="1" x14ac:dyDescent="0.25">
      <c r="A166" s="6"/>
      <c r="B166" s="274"/>
      <c r="C166" s="233"/>
      <c r="D166" s="233"/>
      <c r="E166" s="234"/>
      <c r="F166" s="227" t="s">
        <v>184</v>
      </c>
      <c r="G166" s="228"/>
      <c r="H166" s="228"/>
      <c r="I166" s="228"/>
      <c r="J166" s="228"/>
      <c r="K166" s="228"/>
      <c r="L166" s="228"/>
      <c r="M166" s="229"/>
      <c r="N166" s="278" t="s">
        <v>329</v>
      </c>
      <c r="O166" s="228"/>
      <c r="P166" s="228"/>
      <c r="Q166" s="228"/>
      <c r="R166" s="228"/>
      <c r="S166" s="228"/>
      <c r="T166" s="228"/>
      <c r="U166" s="228"/>
      <c r="V166" s="228"/>
      <c r="W166" s="228"/>
      <c r="X166" s="229"/>
      <c r="Y166" s="106"/>
      <c r="Z166" s="104"/>
      <c r="AA166" s="104"/>
      <c r="AB166" s="104"/>
      <c r="AC166" s="104"/>
      <c r="AD166" s="104"/>
      <c r="AE166" s="274"/>
      <c r="AF166" s="233"/>
      <c r="AG166" s="233"/>
      <c r="AH166" s="233"/>
      <c r="AI166" s="233"/>
      <c r="AJ166" s="233"/>
      <c r="AK166" s="233"/>
      <c r="AL166" s="234"/>
      <c r="AM166" s="6"/>
    </row>
    <row r="167" spans="1:39" s="5" customFormat="1" ht="53.1" customHeight="1" x14ac:dyDescent="0.25">
      <c r="A167" s="7"/>
      <c r="B167" s="274"/>
      <c r="C167" s="233"/>
      <c r="D167" s="233"/>
      <c r="E167" s="234"/>
      <c r="F167" s="116" t="s">
        <v>54</v>
      </c>
      <c r="G167" s="111"/>
      <c r="H167" s="111"/>
      <c r="I167" s="111"/>
      <c r="J167" s="111"/>
      <c r="K167" s="111"/>
      <c r="L167" s="111"/>
      <c r="M167" s="112"/>
      <c r="N167" s="116"/>
      <c r="O167" s="111"/>
      <c r="P167" s="111"/>
      <c r="Q167" s="111"/>
      <c r="R167" s="111"/>
      <c r="S167" s="111"/>
      <c r="T167" s="111"/>
      <c r="U167" s="111"/>
      <c r="V167" s="111"/>
      <c r="W167" s="111"/>
      <c r="X167" s="112"/>
      <c r="Y167" s="106"/>
      <c r="Z167" s="104"/>
      <c r="AA167" s="104"/>
      <c r="AB167" s="104"/>
      <c r="AC167" s="104"/>
      <c r="AD167" s="104"/>
      <c r="AE167" s="274"/>
      <c r="AF167" s="233"/>
      <c r="AG167" s="233"/>
      <c r="AH167" s="233"/>
      <c r="AI167" s="233"/>
      <c r="AJ167" s="233"/>
      <c r="AK167" s="233"/>
      <c r="AL167" s="234"/>
      <c r="AM167" s="7"/>
    </row>
    <row r="168" spans="1:39" s="5" customFormat="1" ht="33" customHeight="1" x14ac:dyDescent="0.25">
      <c r="A168" s="6"/>
      <c r="B168" s="274"/>
      <c r="C168" s="233"/>
      <c r="D168" s="233"/>
      <c r="E168" s="234"/>
      <c r="F168" s="227" t="s">
        <v>332</v>
      </c>
      <c r="G168" s="228"/>
      <c r="H168" s="228"/>
      <c r="I168" s="228"/>
      <c r="J168" s="228"/>
      <c r="K168" s="228"/>
      <c r="L168" s="228"/>
      <c r="M168" s="229"/>
      <c r="N168" s="278" t="s">
        <v>334</v>
      </c>
      <c r="O168" s="228"/>
      <c r="P168" s="228"/>
      <c r="Q168" s="228"/>
      <c r="R168" s="228"/>
      <c r="S168" s="228"/>
      <c r="T168" s="228"/>
      <c r="U168" s="228"/>
      <c r="V168" s="228"/>
      <c r="W168" s="228"/>
      <c r="X168" s="229"/>
      <c r="Y168" s="103"/>
      <c r="Z168" s="104"/>
      <c r="AA168" s="104"/>
      <c r="AB168" s="104"/>
      <c r="AC168" s="104"/>
      <c r="AD168" s="105"/>
      <c r="AE168" s="274"/>
      <c r="AF168" s="233"/>
      <c r="AG168" s="233"/>
      <c r="AH168" s="233"/>
      <c r="AI168" s="233"/>
      <c r="AJ168" s="233"/>
      <c r="AK168" s="233"/>
      <c r="AL168" s="234"/>
      <c r="AM168" s="6"/>
    </row>
    <row r="169" spans="1:39" s="5" customFormat="1" ht="33" customHeight="1" x14ac:dyDescent="0.25">
      <c r="A169" s="6"/>
      <c r="B169" s="274"/>
      <c r="C169" s="233"/>
      <c r="D169" s="233"/>
      <c r="E169" s="234"/>
      <c r="F169" s="83"/>
      <c r="G169" s="12"/>
      <c r="H169" s="12"/>
      <c r="I169" s="12"/>
      <c r="J169" s="12"/>
      <c r="K169" s="12"/>
      <c r="L169" s="12"/>
      <c r="M169" s="82"/>
      <c r="N169" s="116" t="s">
        <v>307</v>
      </c>
      <c r="O169" s="111"/>
      <c r="P169" s="111"/>
      <c r="Q169" s="111"/>
      <c r="R169" s="111"/>
      <c r="S169" s="111"/>
      <c r="T169" s="111"/>
      <c r="U169" s="111"/>
      <c r="V169" s="111"/>
      <c r="W169" s="111"/>
      <c r="X169" s="112"/>
      <c r="Y169" s="106"/>
      <c r="Z169" s="104"/>
      <c r="AA169" s="104"/>
      <c r="AB169" s="104"/>
      <c r="AC169" s="104"/>
      <c r="AD169" s="105"/>
      <c r="AE169" s="274"/>
      <c r="AF169" s="233"/>
      <c r="AG169" s="233"/>
      <c r="AH169" s="233"/>
      <c r="AI169" s="233"/>
      <c r="AJ169" s="233"/>
      <c r="AK169" s="233"/>
      <c r="AL169" s="234"/>
      <c r="AM169" s="6"/>
    </row>
    <row r="170" spans="1:39" s="5" customFormat="1" ht="47.25" customHeight="1" x14ac:dyDescent="0.25">
      <c r="A170" s="6"/>
      <c r="B170" s="274"/>
      <c r="C170" s="233"/>
      <c r="D170" s="233"/>
      <c r="E170" s="234"/>
      <c r="F170" s="113" t="s">
        <v>288</v>
      </c>
      <c r="G170" s="114"/>
      <c r="H170" s="114"/>
      <c r="I170" s="114"/>
      <c r="J170" s="114"/>
      <c r="K170" s="114"/>
      <c r="L170" s="114"/>
      <c r="M170" s="115"/>
      <c r="N170" s="117" t="s">
        <v>325</v>
      </c>
      <c r="O170" s="118"/>
      <c r="P170" s="118"/>
      <c r="Q170" s="118"/>
      <c r="R170" s="118"/>
      <c r="S170" s="118"/>
      <c r="T170" s="118"/>
      <c r="U170" s="118"/>
      <c r="V170" s="118"/>
      <c r="W170" s="118"/>
      <c r="X170" s="119"/>
      <c r="Y170" s="106"/>
      <c r="Z170" s="104"/>
      <c r="AA170" s="104"/>
      <c r="AB170" s="104"/>
      <c r="AC170" s="104"/>
      <c r="AD170" s="105"/>
      <c r="AE170" s="274"/>
      <c r="AF170" s="233"/>
      <c r="AG170" s="233"/>
      <c r="AH170" s="233"/>
      <c r="AI170" s="233"/>
      <c r="AJ170" s="233"/>
      <c r="AK170" s="233"/>
      <c r="AL170" s="234"/>
      <c r="AM170" s="6"/>
    </row>
    <row r="171" spans="1:39" s="5" customFormat="1" ht="93" customHeight="1" thickBot="1" x14ac:dyDescent="0.3">
      <c r="A171" s="4"/>
      <c r="B171" s="116"/>
      <c r="C171" s="111"/>
      <c r="D171" s="111"/>
      <c r="E171" s="112"/>
      <c r="F171" s="270" t="s">
        <v>288</v>
      </c>
      <c r="G171" s="596"/>
      <c r="H171" s="596"/>
      <c r="I171" s="596"/>
      <c r="J171" s="596"/>
      <c r="K171" s="596"/>
      <c r="L171" s="596"/>
      <c r="M171" s="597"/>
      <c r="N171" s="110" t="s">
        <v>335</v>
      </c>
      <c r="O171" s="111"/>
      <c r="P171" s="111"/>
      <c r="Q171" s="111"/>
      <c r="R171" s="111"/>
      <c r="S171" s="111"/>
      <c r="T171" s="111"/>
      <c r="U171" s="111"/>
      <c r="V171" s="111"/>
      <c r="W171" s="111"/>
      <c r="X171" s="112"/>
      <c r="Y171" s="107"/>
      <c r="Z171" s="108"/>
      <c r="AA171" s="108"/>
      <c r="AB171" s="108"/>
      <c r="AC171" s="108"/>
      <c r="AD171" s="109"/>
      <c r="AE171" s="274"/>
      <c r="AF171" s="233"/>
      <c r="AG171" s="111"/>
      <c r="AH171" s="111"/>
      <c r="AI171" s="111"/>
      <c r="AJ171" s="111"/>
      <c r="AK171" s="111"/>
      <c r="AL171" s="112"/>
      <c r="AM171" s="4"/>
    </row>
    <row r="172" spans="1:39" s="5" customFormat="1" ht="27.75" customHeight="1" thickBot="1" x14ac:dyDescent="0.3">
      <c r="A172" s="4"/>
      <c r="B172" s="581" t="s">
        <v>55</v>
      </c>
      <c r="C172" s="582"/>
      <c r="D172" s="582"/>
      <c r="E172" s="582"/>
      <c r="F172" s="582"/>
      <c r="G172" s="582"/>
      <c r="H172" s="582"/>
      <c r="I172" s="582"/>
      <c r="J172" s="582"/>
      <c r="K172" s="582"/>
      <c r="L172" s="582"/>
      <c r="M172" s="582"/>
      <c r="N172" s="582"/>
      <c r="O172" s="582"/>
      <c r="P172" s="582"/>
      <c r="Q172" s="583"/>
      <c r="R172" s="598" t="s">
        <v>340</v>
      </c>
      <c r="S172" s="599"/>
      <c r="T172" s="599"/>
      <c r="U172" s="599"/>
      <c r="V172" s="599"/>
      <c r="W172" s="599"/>
      <c r="X172" s="599"/>
      <c r="Y172" s="599"/>
      <c r="Z172" s="599"/>
      <c r="AA172" s="599"/>
      <c r="AB172" s="599"/>
      <c r="AC172" s="599"/>
      <c r="AD172" s="599"/>
      <c r="AE172" s="249">
        <v>0</v>
      </c>
      <c r="AF172" s="250"/>
      <c r="AG172" s="4"/>
      <c r="AH172" s="295" t="s">
        <v>343</v>
      </c>
      <c r="AI172" s="296"/>
      <c r="AJ172" s="296"/>
      <c r="AK172" s="297"/>
    </row>
    <row r="173" spans="1:39" s="5" customFormat="1" ht="36.950000000000003" customHeight="1" x14ac:dyDescent="0.25">
      <c r="A173" s="4"/>
      <c r="B173" s="534" t="s">
        <v>18</v>
      </c>
      <c r="C173" s="535"/>
      <c r="D173" s="535"/>
      <c r="E173" s="535"/>
      <c r="F173" s="535"/>
      <c r="G173" s="535"/>
      <c r="H173" s="536"/>
      <c r="I173" s="509" t="s">
        <v>41</v>
      </c>
      <c r="J173" s="510"/>
      <c r="K173" s="510"/>
      <c r="L173" s="510"/>
      <c r="M173" s="511"/>
      <c r="N173" s="512" t="s">
        <v>283</v>
      </c>
      <c r="O173" s="515"/>
      <c r="P173" s="515"/>
      <c r="Q173" s="515"/>
      <c r="R173" s="515"/>
      <c r="S173" s="515"/>
      <c r="T173" s="515"/>
      <c r="U173" s="515"/>
      <c r="V173" s="515"/>
      <c r="W173" s="515"/>
      <c r="X173" s="516"/>
      <c r="Y173" s="517" t="s">
        <v>282</v>
      </c>
      <c r="Z173" s="518"/>
      <c r="AA173" s="518"/>
      <c r="AB173" s="518"/>
      <c r="AC173" s="518"/>
      <c r="AD173" s="519"/>
      <c r="AE173" s="530" t="s">
        <v>46</v>
      </c>
      <c r="AF173" s="531"/>
      <c r="AG173" s="532"/>
      <c r="AH173" s="532"/>
      <c r="AI173" s="532"/>
      <c r="AJ173" s="532"/>
      <c r="AK173" s="532"/>
      <c r="AL173" s="533"/>
      <c r="AM173" s="4"/>
    </row>
    <row r="174" spans="1:39" s="5" customFormat="1" ht="108" customHeight="1" x14ac:dyDescent="0.25">
      <c r="A174" s="7"/>
      <c r="B174" s="344" t="s">
        <v>185</v>
      </c>
      <c r="C174" s="121"/>
      <c r="D174" s="121"/>
      <c r="E174" s="121"/>
      <c r="F174" s="121"/>
      <c r="G174" s="121"/>
      <c r="H174" s="121"/>
      <c r="I174" s="164" t="s">
        <v>186</v>
      </c>
      <c r="J174" s="118"/>
      <c r="K174" s="118"/>
      <c r="L174" s="118"/>
      <c r="M174" s="119"/>
      <c r="N174" s="117" t="s">
        <v>336</v>
      </c>
      <c r="O174" s="118"/>
      <c r="P174" s="118"/>
      <c r="Q174" s="118"/>
      <c r="R174" s="118"/>
      <c r="S174" s="118"/>
      <c r="T174" s="118"/>
      <c r="U174" s="118"/>
      <c r="V174" s="118"/>
      <c r="W174" s="118"/>
      <c r="X174" s="119"/>
      <c r="Y174" s="158"/>
      <c r="Z174" s="239"/>
      <c r="AA174" s="239"/>
      <c r="AB174" s="239"/>
      <c r="AC174" s="239"/>
      <c r="AD174" s="239"/>
      <c r="AE174" s="251" t="s">
        <v>187</v>
      </c>
      <c r="AF174" s="188"/>
      <c r="AG174" s="188"/>
      <c r="AH174" s="188"/>
      <c r="AI174" s="188"/>
      <c r="AJ174" s="188"/>
      <c r="AK174" s="188"/>
      <c r="AL174" s="252"/>
      <c r="AM174" s="7"/>
    </row>
    <row r="175" spans="1:39" s="5" customFormat="1" ht="108" customHeight="1" thickBot="1" x14ac:dyDescent="0.3">
      <c r="A175" s="7"/>
      <c r="B175" s="122"/>
      <c r="C175" s="123"/>
      <c r="D175" s="123"/>
      <c r="E175" s="123"/>
      <c r="F175" s="123"/>
      <c r="G175" s="123"/>
      <c r="H175" s="123"/>
      <c r="I175" s="113" t="s">
        <v>288</v>
      </c>
      <c r="J175" s="114"/>
      <c r="K175" s="114"/>
      <c r="L175" s="114"/>
      <c r="M175" s="115"/>
      <c r="N175" s="117" t="s">
        <v>300</v>
      </c>
      <c r="O175" s="118"/>
      <c r="P175" s="118"/>
      <c r="Q175" s="118"/>
      <c r="R175" s="118"/>
      <c r="S175" s="118"/>
      <c r="T175" s="118"/>
      <c r="U175" s="118"/>
      <c r="V175" s="118"/>
      <c r="W175" s="118"/>
      <c r="X175" s="119"/>
      <c r="Y175" s="158"/>
      <c r="Z175" s="239"/>
      <c r="AA175" s="239"/>
      <c r="AB175" s="239"/>
      <c r="AC175" s="239"/>
      <c r="AD175" s="259"/>
      <c r="AE175" s="260"/>
      <c r="AF175" s="261"/>
      <c r="AG175" s="262"/>
      <c r="AH175" s="262"/>
      <c r="AI175" s="262"/>
      <c r="AJ175" s="262"/>
      <c r="AK175" s="262"/>
      <c r="AL175" s="263"/>
      <c r="AM175" s="7"/>
    </row>
    <row r="176" spans="1:39" s="5" customFormat="1" ht="26.25" customHeight="1" thickBot="1" x14ac:dyDescent="0.3">
      <c r="A176" s="23"/>
      <c r="B176" s="524" t="s">
        <v>56</v>
      </c>
      <c r="C176" s="525"/>
      <c r="D176" s="525"/>
      <c r="E176" s="525"/>
      <c r="F176" s="525"/>
      <c r="G176" s="525"/>
      <c r="H176" s="525"/>
      <c r="I176" s="525"/>
      <c r="J176" s="525"/>
      <c r="K176" s="525"/>
      <c r="L176" s="525"/>
      <c r="M176" s="525"/>
      <c r="N176" s="525"/>
      <c r="O176" s="525"/>
      <c r="P176" s="525"/>
      <c r="Q176" s="526"/>
      <c r="R176" s="598" t="s">
        <v>340</v>
      </c>
      <c r="S176" s="599"/>
      <c r="T176" s="599"/>
      <c r="U176" s="599"/>
      <c r="V176" s="599"/>
      <c r="W176" s="599"/>
      <c r="X176" s="599"/>
      <c r="Y176" s="599"/>
      <c r="Z176" s="599"/>
      <c r="AA176" s="599"/>
      <c r="AB176" s="599"/>
      <c r="AC176" s="599"/>
      <c r="AD176" s="599"/>
      <c r="AE176" s="249">
        <v>0</v>
      </c>
      <c r="AF176" s="250"/>
      <c r="AG176" s="23"/>
      <c r="AH176" s="295" t="s">
        <v>343</v>
      </c>
      <c r="AI176" s="296"/>
      <c r="AJ176" s="296"/>
      <c r="AK176" s="297"/>
    </row>
    <row r="177" spans="1:40" s="5" customFormat="1" ht="38.1" customHeight="1" x14ac:dyDescent="0.25">
      <c r="A177" s="14"/>
      <c r="B177" s="534" t="s">
        <v>18</v>
      </c>
      <c r="C177" s="535"/>
      <c r="D177" s="535"/>
      <c r="E177" s="535"/>
      <c r="F177" s="535"/>
      <c r="G177" s="535"/>
      <c r="H177" s="536"/>
      <c r="I177" s="509" t="s">
        <v>41</v>
      </c>
      <c r="J177" s="510"/>
      <c r="K177" s="510"/>
      <c r="L177" s="510"/>
      <c r="M177" s="511"/>
      <c r="N177" s="512" t="s">
        <v>283</v>
      </c>
      <c r="O177" s="515"/>
      <c r="P177" s="515"/>
      <c r="Q177" s="515"/>
      <c r="R177" s="515"/>
      <c r="S177" s="515"/>
      <c r="T177" s="515"/>
      <c r="U177" s="515"/>
      <c r="V177" s="515"/>
      <c r="W177" s="515"/>
      <c r="X177" s="516"/>
      <c r="Y177" s="517" t="s">
        <v>282</v>
      </c>
      <c r="Z177" s="518"/>
      <c r="AA177" s="518"/>
      <c r="AB177" s="518"/>
      <c r="AC177" s="518"/>
      <c r="AD177" s="519"/>
      <c r="AE177" s="540" t="s">
        <v>57</v>
      </c>
      <c r="AF177" s="541"/>
      <c r="AG177" s="542"/>
      <c r="AH177" s="542"/>
      <c r="AI177" s="542"/>
      <c r="AJ177" s="542"/>
      <c r="AK177" s="542"/>
      <c r="AL177" s="543"/>
      <c r="AM177" s="14"/>
      <c r="AN177" s="20"/>
    </row>
    <row r="178" spans="1:40" s="5" customFormat="1" ht="23.1" customHeight="1" x14ac:dyDescent="0.25">
      <c r="A178" s="14"/>
      <c r="B178" s="216"/>
      <c r="C178" s="121"/>
      <c r="D178" s="121"/>
      <c r="E178" s="121"/>
      <c r="F178" s="121"/>
      <c r="G178" s="121"/>
      <c r="H178" s="217"/>
      <c r="I178" s="387"/>
      <c r="J178" s="238"/>
      <c r="K178" s="238"/>
      <c r="L178" s="238"/>
      <c r="M178" s="366"/>
      <c r="N178" s="387"/>
      <c r="O178" s="238"/>
      <c r="P178" s="238"/>
      <c r="Q178" s="238"/>
      <c r="R178" s="238"/>
      <c r="S178" s="238"/>
      <c r="T178" s="238"/>
      <c r="U178" s="238"/>
      <c r="V178" s="238"/>
      <c r="W178" s="238"/>
      <c r="X178" s="366"/>
      <c r="Y178" s="237"/>
      <c r="Z178" s="238"/>
      <c r="AA178" s="238"/>
      <c r="AB178" s="238"/>
      <c r="AC178" s="238"/>
      <c r="AD178" s="238"/>
      <c r="AE178" s="227" t="s">
        <v>106</v>
      </c>
      <c r="AF178" s="228"/>
      <c r="AG178" s="228"/>
      <c r="AH178" s="228"/>
      <c r="AI178" s="228"/>
      <c r="AJ178" s="228"/>
      <c r="AK178" s="228"/>
      <c r="AL178" s="229"/>
      <c r="AM178" s="4"/>
    </row>
    <row r="179" spans="1:40" s="5" customFormat="1" ht="17.25" customHeight="1" x14ac:dyDescent="0.25">
      <c r="A179" s="23"/>
      <c r="B179" s="230"/>
      <c r="C179" s="210"/>
      <c r="D179" s="210"/>
      <c r="E179" s="210"/>
      <c r="F179" s="210"/>
      <c r="G179" s="210"/>
      <c r="H179" s="231"/>
      <c r="I179" s="106"/>
      <c r="J179" s="104"/>
      <c r="K179" s="104"/>
      <c r="L179" s="104"/>
      <c r="M179" s="105"/>
      <c r="N179" s="106"/>
      <c r="O179" s="104"/>
      <c r="P179" s="104"/>
      <c r="Q179" s="104"/>
      <c r="R179" s="104"/>
      <c r="S179" s="104"/>
      <c r="T179" s="104"/>
      <c r="U179" s="104"/>
      <c r="V179" s="104"/>
      <c r="W179" s="104"/>
      <c r="X179" s="105"/>
      <c r="Y179" s="106"/>
      <c r="Z179" s="104"/>
      <c r="AA179" s="104"/>
      <c r="AB179" s="104"/>
      <c r="AC179" s="104"/>
      <c r="AD179" s="104"/>
      <c r="AE179" s="232" t="s">
        <v>189</v>
      </c>
      <c r="AF179" s="233"/>
      <c r="AG179" s="233"/>
      <c r="AH179" s="233"/>
      <c r="AI179" s="233"/>
      <c r="AJ179" s="233"/>
      <c r="AK179" s="233"/>
      <c r="AL179" s="234"/>
      <c r="AM179" s="6"/>
    </row>
    <row r="180" spans="1:40" s="5" customFormat="1" ht="59.25" customHeight="1" x14ac:dyDescent="0.25">
      <c r="A180" s="12"/>
      <c r="B180" s="300" t="s">
        <v>188</v>
      </c>
      <c r="C180" s="233"/>
      <c r="D180" s="233"/>
      <c r="E180" s="233"/>
      <c r="F180" s="233"/>
      <c r="G180" s="233"/>
      <c r="H180" s="234"/>
      <c r="I180" s="106"/>
      <c r="J180" s="104"/>
      <c r="K180" s="104"/>
      <c r="L180" s="104"/>
      <c r="M180" s="105"/>
      <c r="N180" s="106"/>
      <c r="O180" s="104"/>
      <c r="P180" s="104"/>
      <c r="Q180" s="104"/>
      <c r="R180" s="104"/>
      <c r="S180" s="104"/>
      <c r="T180" s="104"/>
      <c r="U180" s="104"/>
      <c r="V180" s="104"/>
      <c r="W180" s="104"/>
      <c r="X180" s="105"/>
      <c r="Y180" s="106"/>
      <c r="Z180" s="104"/>
      <c r="AA180" s="104"/>
      <c r="AB180" s="104"/>
      <c r="AC180" s="104"/>
      <c r="AD180" s="104"/>
      <c r="AE180" s="232" t="s">
        <v>190</v>
      </c>
      <c r="AF180" s="233"/>
      <c r="AG180" s="233"/>
      <c r="AH180" s="233"/>
      <c r="AI180" s="233"/>
      <c r="AJ180" s="233"/>
      <c r="AK180" s="233"/>
      <c r="AL180" s="234"/>
      <c r="AM180" s="7"/>
    </row>
    <row r="181" spans="1:40" s="5" customFormat="1" ht="31.7" customHeight="1" x14ac:dyDescent="0.25">
      <c r="A181" s="14"/>
      <c r="B181" s="122"/>
      <c r="C181" s="123"/>
      <c r="D181" s="123"/>
      <c r="E181" s="123"/>
      <c r="F181" s="123"/>
      <c r="G181" s="123"/>
      <c r="H181" s="236"/>
      <c r="I181" s="107"/>
      <c r="J181" s="108"/>
      <c r="K181" s="108"/>
      <c r="L181" s="108"/>
      <c r="M181" s="109"/>
      <c r="N181" s="107"/>
      <c r="O181" s="108"/>
      <c r="P181" s="108"/>
      <c r="Q181" s="108"/>
      <c r="R181" s="108"/>
      <c r="S181" s="108"/>
      <c r="T181" s="108"/>
      <c r="U181" s="108"/>
      <c r="V181" s="108"/>
      <c r="W181" s="108"/>
      <c r="X181" s="109"/>
      <c r="Y181" s="107"/>
      <c r="Z181" s="108"/>
      <c r="AA181" s="108"/>
      <c r="AB181" s="108"/>
      <c r="AC181" s="108"/>
      <c r="AD181" s="108"/>
      <c r="AE181" s="110" t="s">
        <v>191</v>
      </c>
      <c r="AF181" s="111"/>
      <c r="AG181" s="111"/>
      <c r="AH181" s="111"/>
      <c r="AI181" s="111"/>
      <c r="AJ181" s="111"/>
      <c r="AK181" s="111"/>
      <c r="AL181" s="112"/>
      <c r="AM181" s="4"/>
    </row>
    <row r="182" spans="1:40" s="5" customFormat="1" ht="83.1" customHeight="1" x14ac:dyDescent="0.25">
      <c r="A182" s="12"/>
      <c r="B182" s="117"/>
      <c r="C182" s="118"/>
      <c r="D182" s="118"/>
      <c r="E182" s="118"/>
      <c r="F182" s="118"/>
      <c r="G182" s="118"/>
      <c r="H182" s="118"/>
      <c r="I182" s="118"/>
      <c r="J182" s="118"/>
      <c r="K182" s="118"/>
      <c r="L182" s="118"/>
      <c r="M182" s="118"/>
      <c r="N182" s="37"/>
      <c r="O182" s="37"/>
      <c r="P182" s="37"/>
      <c r="Q182" s="37"/>
      <c r="R182" s="37"/>
      <c r="S182" s="37"/>
      <c r="T182" s="37"/>
      <c r="U182" s="37"/>
      <c r="V182" s="37"/>
      <c r="W182" s="37"/>
      <c r="X182" s="37"/>
      <c r="Y182" s="158"/>
      <c r="Z182" s="239"/>
      <c r="AA182" s="239"/>
      <c r="AB182" s="239"/>
      <c r="AC182" s="239"/>
      <c r="AD182" s="239"/>
      <c r="AE182" s="169" t="s">
        <v>192</v>
      </c>
      <c r="AF182" s="170"/>
      <c r="AG182" s="170"/>
      <c r="AH182" s="170"/>
      <c r="AI182" s="170"/>
      <c r="AJ182" s="170"/>
      <c r="AK182" s="170"/>
      <c r="AL182" s="186"/>
      <c r="AM182" s="7"/>
    </row>
    <row r="183" spans="1:40" s="5" customFormat="1" ht="18" customHeight="1" x14ac:dyDescent="0.25">
      <c r="A183" s="6"/>
      <c r="B183" s="215" t="s">
        <v>193</v>
      </c>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86"/>
      <c r="AG183" s="6"/>
    </row>
    <row r="184" spans="1:40" s="5" customFormat="1" ht="16.5" customHeight="1" x14ac:dyDescent="0.25">
      <c r="A184" s="6"/>
      <c r="B184" s="169" t="s">
        <v>58</v>
      </c>
      <c r="C184" s="600"/>
      <c r="D184" s="600"/>
      <c r="E184" s="600"/>
      <c r="F184" s="600"/>
      <c r="G184" s="600"/>
      <c r="H184" s="600"/>
      <c r="I184" s="600"/>
      <c r="J184" s="600"/>
      <c r="K184" s="600"/>
      <c r="L184" s="600"/>
      <c r="M184" s="600"/>
      <c r="N184" s="600"/>
      <c r="O184" s="600"/>
      <c r="P184" s="600"/>
      <c r="Q184" s="600"/>
      <c r="R184" s="600"/>
      <c r="S184" s="600"/>
      <c r="T184" s="600"/>
      <c r="U184" s="600"/>
      <c r="V184" s="600"/>
      <c r="W184" s="600"/>
      <c r="X184" s="600"/>
      <c r="Y184" s="600"/>
      <c r="Z184" s="600"/>
      <c r="AA184" s="600"/>
      <c r="AB184" s="600"/>
      <c r="AC184" s="600"/>
      <c r="AD184" s="600"/>
      <c r="AE184" s="600"/>
      <c r="AF184" s="601"/>
      <c r="AG184" s="6"/>
    </row>
    <row r="185" spans="1:40" s="5" customFormat="1" ht="47.1" customHeight="1" x14ac:dyDescent="0.25">
      <c r="A185" s="7"/>
      <c r="B185" s="158"/>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60"/>
      <c r="AG185" s="7"/>
    </row>
    <row r="187" spans="1:40" ht="21.75" customHeight="1" x14ac:dyDescent="0.25">
      <c r="A187" s="14"/>
      <c r="B187" s="214"/>
      <c r="C187" s="214"/>
      <c r="D187" s="214"/>
      <c r="E187" s="214"/>
      <c r="F187" s="214"/>
      <c r="G187" s="214"/>
      <c r="H187" s="214"/>
      <c r="I187" s="214"/>
      <c r="J187" s="214"/>
      <c r="K187" s="214"/>
      <c r="L187" s="214"/>
      <c r="M187" s="214"/>
      <c r="N187" s="214"/>
      <c r="O187" s="214"/>
      <c r="P187" s="214"/>
      <c r="Q187" s="214"/>
      <c r="R187" s="214"/>
      <c r="S187" s="214"/>
      <c r="T187" s="214"/>
      <c r="U187" s="214"/>
      <c r="V187" s="214"/>
      <c r="W187" s="214"/>
      <c r="X187" s="214"/>
      <c r="Y187" s="214"/>
      <c r="Z187" s="214"/>
      <c r="AA187" s="214"/>
      <c r="AB187" s="214"/>
      <c r="AC187" s="214"/>
      <c r="AD187" s="214"/>
      <c r="AE187" s="214"/>
      <c r="AF187" s="214"/>
      <c r="AG187" s="14"/>
    </row>
    <row r="188" spans="1:40" ht="21" customHeight="1" x14ac:dyDescent="0.25">
      <c r="A188" s="14"/>
      <c r="B188" s="209" t="s">
        <v>86</v>
      </c>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E188" s="210"/>
      <c r="AF188" s="210"/>
      <c r="AG188" s="14"/>
    </row>
    <row r="189" spans="1:40" ht="30" customHeight="1" x14ac:dyDescent="0.25">
      <c r="A189" s="14"/>
      <c r="B189" s="550" t="s">
        <v>91</v>
      </c>
      <c r="C189" s="551"/>
      <c r="D189" s="551"/>
      <c r="E189" s="551"/>
      <c r="F189" s="552"/>
      <c r="G189" s="553" t="s">
        <v>59</v>
      </c>
      <c r="H189" s="554"/>
      <c r="I189" s="554"/>
      <c r="J189" s="554"/>
      <c r="K189" s="554"/>
      <c r="L189" s="554"/>
      <c r="M189" s="554"/>
      <c r="N189" s="554"/>
      <c r="O189" s="554"/>
      <c r="P189" s="555"/>
      <c r="Q189" s="556" t="s">
        <v>60</v>
      </c>
      <c r="R189" s="557"/>
      <c r="S189" s="557"/>
      <c r="T189" s="557"/>
      <c r="U189" s="557"/>
      <c r="V189" s="557"/>
      <c r="W189" s="557"/>
      <c r="X189" s="557"/>
      <c r="Y189" s="557"/>
      <c r="Z189" s="557"/>
      <c r="AA189" s="558"/>
      <c r="AB189" s="559" t="s">
        <v>92</v>
      </c>
      <c r="AC189" s="560"/>
      <c r="AD189" s="560"/>
      <c r="AE189" s="560"/>
      <c r="AF189" s="561"/>
      <c r="AG189" s="575" t="s">
        <v>255</v>
      </c>
      <c r="AH189" s="576"/>
      <c r="AI189" s="576"/>
      <c r="AJ189" s="576"/>
      <c r="AK189" s="577"/>
    </row>
    <row r="190" spans="1:40" ht="15.75" customHeight="1" x14ac:dyDescent="0.25">
      <c r="A190" s="12"/>
      <c r="B190" s="544">
        <f>SUM(' Request RFA Form'!B194:F194)</f>
        <v>0</v>
      </c>
      <c r="C190" s="545"/>
      <c r="D190" s="545"/>
      <c r="E190" s="545"/>
      <c r="F190" s="546"/>
      <c r="G190" s="177" t="s">
        <v>194</v>
      </c>
      <c r="H190" s="178"/>
      <c r="I190" s="178"/>
      <c r="J190" s="178"/>
      <c r="K190" s="178"/>
      <c r="L190" s="178"/>
      <c r="M190" s="178"/>
      <c r="N190" s="178"/>
      <c r="O190" s="178"/>
      <c r="P190" s="179"/>
      <c r="Q190" s="169" t="s">
        <v>189</v>
      </c>
      <c r="R190" s="170"/>
      <c r="S190" s="170"/>
      <c r="T190" s="170"/>
      <c r="U190" s="170"/>
      <c r="V190" s="170"/>
      <c r="W190" s="170"/>
      <c r="X190" s="170"/>
      <c r="Y190" s="170"/>
      <c r="Z190" s="170"/>
      <c r="AA190" s="186"/>
      <c r="AB190" s="547"/>
      <c r="AC190" s="548"/>
      <c r="AD190" s="548"/>
      <c r="AE190" s="548"/>
      <c r="AF190" s="549"/>
      <c r="AG190" s="394"/>
      <c r="AH190" s="395"/>
      <c r="AI190" s="395"/>
      <c r="AJ190" s="395"/>
      <c r="AK190" s="396"/>
    </row>
    <row r="191" spans="1:40" ht="15.75" customHeight="1" x14ac:dyDescent="0.25">
      <c r="A191" s="12"/>
      <c r="B191" s="544">
        <f>SUM(' Request RFA Form'!B195:F195)</f>
        <v>0</v>
      </c>
      <c r="C191" s="545"/>
      <c r="D191" s="545"/>
      <c r="E191" s="545"/>
      <c r="F191" s="546"/>
      <c r="G191" s="180"/>
      <c r="H191" s="181"/>
      <c r="I191" s="181"/>
      <c r="J191" s="181"/>
      <c r="K191" s="181"/>
      <c r="L191" s="181"/>
      <c r="M191" s="181"/>
      <c r="N191" s="181"/>
      <c r="O191" s="181"/>
      <c r="P191" s="182"/>
      <c r="Q191" s="169" t="s">
        <v>199</v>
      </c>
      <c r="R191" s="170"/>
      <c r="S191" s="170"/>
      <c r="T191" s="170"/>
      <c r="U191" s="170"/>
      <c r="V191" s="170"/>
      <c r="W191" s="170"/>
      <c r="X191" s="170"/>
      <c r="Y191" s="170"/>
      <c r="Z191" s="170"/>
      <c r="AA191" s="186"/>
      <c r="AB191" s="547"/>
      <c r="AC191" s="548"/>
      <c r="AD191" s="548"/>
      <c r="AE191" s="548"/>
      <c r="AF191" s="549"/>
      <c r="AG191" s="394"/>
      <c r="AH191" s="395"/>
      <c r="AI191" s="395"/>
      <c r="AJ191" s="395"/>
      <c r="AK191" s="396"/>
    </row>
    <row r="192" spans="1:40" ht="16.5" customHeight="1" x14ac:dyDescent="0.25">
      <c r="A192" s="12"/>
      <c r="B192" s="544">
        <f>SUM(' Request RFA Form'!B196:F196)</f>
        <v>0</v>
      </c>
      <c r="C192" s="545"/>
      <c r="D192" s="545"/>
      <c r="E192" s="545"/>
      <c r="F192" s="546"/>
      <c r="G192" s="180"/>
      <c r="H192" s="181"/>
      <c r="I192" s="181"/>
      <c r="J192" s="181"/>
      <c r="K192" s="181"/>
      <c r="L192" s="181"/>
      <c r="M192" s="181"/>
      <c r="N192" s="181"/>
      <c r="O192" s="181"/>
      <c r="P192" s="182"/>
      <c r="Q192" s="169" t="s">
        <v>200</v>
      </c>
      <c r="R192" s="170"/>
      <c r="S192" s="170"/>
      <c r="T192" s="170"/>
      <c r="U192" s="170"/>
      <c r="V192" s="170"/>
      <c r="W192" s="170"/>
      <c r="X192" s="170"/>
      <c r="Y192" s="170"/>
      <c r="Z192" s="170"/>
      <c r="AA192" s="186"/>
      <c r="AB192" s="547"/>
      <c r="AC192" s="548"/>
      <c r="AD192" s="548"/>
      <c r="AE192" s="548"/>
      <c r="AF192" s="549"/>
      <c r="AG192" s="394"/>
      <c r="AH192" s="395"/>
      <c r="AI192" s="395"/>
      <c r="AJ192" s="395"/>
      <c r="AK192" s="396"/>
    </row>
    <row r="193" spans="1:37" ht="17.25" customHeight="1" x14ac:dyDescent="0.25">
      <c r="A193" s="12"/>
      <c r="B193" s="544">
        <f>SUM(' Request RFA Form'!B197:F197)</f>
        <v>0</v>
      </c>
      <c r="C193" s="545"/>
      <c r="D193" s="545"/>
      <c r="E193" s="545"/>
      <c r="F193" s="546"/>
      <c r="G193" s="183"/>
      <c r="H193" s="184"/>
      <c r="I193" s="184"/>
      <c r="J193" s="184"/>
      <c r="K193" s="184"/>
      <c r="L193" s="184"/>
      <c r="M193" s="184"/>
      <c r="N193" s="184"/>
      <c r="O193" s="184"/>
      <c r="P193" s="185"/>
      <c r="Q193" s="169" t="s">
        <v>201</v>
      </c>
      <c r="R193" s="170"/>
      <c r="S193" s="170"/>
      <c r="T193" s="170"/>
      <c r="U193" s="170"/>
      <c r="V193" s="170"/>
      <c r="W193" s="170"/>
      <c r="X193" s="170"/>
      <c r="Y193" s="170"/>
      <c r="Z193" s="170"/>
      <c r="AA193" s="186"/>
      <c r="AB193" s="547"/>
      <c r="AC193" s="548"/>
      <c r="AD193" s="548"/>
      <c r="AE193" s="548"/>
      <c r="AF193" s="549"/>
      <c r="AG193" s="394"/>
      <c r="AH193" s="395"/>
      <c r="AI193" s="395"/>
      <c r="AJ193" s="395"/>
      <c r="AK193" s="396"/>
    </row>
    <row r="194" spans="1:37" ht="15.75" customHeight="1" x14ac:dyDescent="0.25">
      <c r="A194" s="12"/>
      <c r="B194" s="544">
        <f>SUM(' Request RFA Form'!B198:F198)</f>
        <v>0</v>
      </c>
      <c r="C194" s="545"/>
      <c r="D194" s="545"/>
      <c r="E194" s="545"/>
      <c r="F194" s="546"/>
      <c r="G194" s="177" t="s">
        <v>195</v>
      </c>
      <c r="H194" s="178"/>
      <c r="I194" s="178"/>
      <c r="J194" s="178"/>
      <c r="K194" s="178"/>
      <c r="L194" s="178"/>
      <c r="M194" s="178"/>
      <c r="N194" s="178"/>
      <c r="O194" s="178"/>
      <c r="P194" s="179"/>
      <c r="Q194" s="169" t="s">
        <v>189</v>
      </c>
      <c r="R194" s="170"/>
      <c r="S194" s="170"/>
      <c r="T194" s="170"/>
      <c r="U194" s="170"/>
      <c r="V194" s="170"/>
      <c r="W194" s="170"/>
      <c r="X194" s="170"/>
      <c r="Y194" s="170"/>
      <c r="Z194" s="170"/>
      <c r="AA194" s="186"/>
      <c r="AB194" s="547"/>
      <c r="AC194" s="548"/>
      <c r="AD194" s="548"/>
      <c r="AE194" s="548"/>
      <c r="AF194" s="549"/>
      <c r="AG194" s="394"/>
      <c r="AH194" s="395"/>
      <c r="AI194" s="395"/>
      <c r="AJ194" s="395"/>
      <c r="AK194" s="396"/>
    </row>
    <row r="195" spans="1:37" ht="14.25" customHeight="1" x14ac:dyDescent="0.25">
      <c r="A195" s="12"/>
      <c r="B195" s="544">
        <f>SUM(' Request RFA Form'!B199:F199)</f>
        <v>0</v>
      </c>
      <c r="C195" s="545"/>
      <c r="D195" s="545"/>
      <c r="E195" s="545"/>
      <c r="F195" s="546"/>
      <c r="G195" s="180"/>
      <c r="H195" s="181"/>
      <c r="I195" s="181"/>
      <c r="J195" s="181"/>
      <c r="K195" s="181"/>
      <c r="L195" s="181"/>
      <c r="M195" s="181"/>
      <c r="N195" s="181"/>
      <c r="O195" s="181"/>
      <c r="P195" s="182"/>
      <c r="Q195" s="169" t="s">
        <v>199</v>
      </c>
      <c r="R195" s="170"/>
      <c r="S195" s="170"/>
      <c r="T195" s="170"/>
      <c r="U195" s="170"/>
      <c r="V195" s="170"/>
      <c r="W195" s="170"/>
      <c r="X195" s="170"/>
      <c r="Y195" s="170"/>
      <c r="Z195" s="170"/>
      <c r="AA195" s="186"/>
      <c r="AB195" s="547"/>
      <c r="AC195" s="548"/>
      <c r="AD195" s="548"/>
      <c r="AE195" s="548"/>
      <c r="AF195" s="549"/>
      <c r="AG195" s="394"/>
      <c r="AH195" s="395"/>
      <c r="AI195" s="395"/>
      <c r="AJ195" s="395"/>
      <c r="AK195" s="396"/>
    </row>
    <row r="196" spans="1:37" ht="15" customHeight="1" x14ac:dyDescent="0.25">
      <c r="A196" s="12"/>
      <c r="B196" s="544">
        <f>SUM(' Request RFA Form'!B200:F200)</f>
        <v>0</v>
      </c>
      <c r="C196" s="545"/>
      <c r="D196" s="545"/>
      <c r="E196" s="545"/>
      <c r="F196" s="546"/>
      <c r="G196" s="180"/>
      <c r="H196" s="181"/>
      <c r="I196" s="181"/>
      <c r="J196" s="181"/>
      <c r="K196" s="181"/>
      <c r="L196" s="181"/>
      <c r="M196" s="181"/>
      <c r="N196" s="181"/>
      <c r="O196" s="181"/>
      <c r="P196" s="182"/>
      <c r="Q196" s="169" t="s">
        <v>200</v>
      </c>
      <c r="R196" s="170"/>
      <c r="S196" s="170"/>
      <c r="T196" s="170"/>
      <c r="U196" s="170"/>
      <c r="V196" s="170"/>
      <c r="W196" s="170"/>
      <c r="X196" s="170"/>
      <c r="Y196" s="170"/>
      <c r="Z196" s="170"/>
      <c r="AA196" s="186"/>
      <c r="AB196" s="547"/>
      <c r="AC196" s="548"/>
      <c r="AD196" s="548"/>
      <c r="AE196" s="548"/>
      <c r="AF196" s="549"/>
      <c r="AG196" s="394"/>
      <c r="AH196" s="395"/>
      <c r="AI196" s="395"/>
      <c r="AJ196" s="395"/>
      <c r="AK196" s="396"/>
    </row>
    <row r="197" spans="1:37" ht="16.5" customHeight="1" x14ac:dyDescent="0.25">
      <c r="A197" s="12"/>
      <c r="B197" s="544">
        <f>SUM(' Request RFA Form'!B201:F201)</f>
        <v>0</v>
      </c>
      <c r="C197" s="545"/>
      <c r="D197" s="545"/>
      <c r="E197" s="545"/>
      <c r="F197" s="546"/>
      <c r="G197" s="183"/>
      <c r="H197" s="184"/>
      <c r="I197" s="184"/>
      <c r="J197" s="184"/>
      <c r="K197" s="184"/>
      <c r="L197" s="184"/>
      <c r="M197" s="184"/>
      <c r="N197" s="184"/>
      <c r="O197" s="184"/>
      <c r="P197" s="185"/>
      <c r="Q197" s="169" t="s">
        <v>201</v>
      </c>
      <c r="R197" s="170"/>
      <c r="S197" s="170"/>
      <c r="T197" s="170"/>
      <c r="U197" s="170"/>
      <c r="V197" s="170"/>
      <c r="W197" s="170"/>
      <c r="X197" s="170"/>
      <c r="Y197" s="170"/>
      <c r="Z197" s="170"/>
      <c r="AA197" s="186"/>
      <c r="AB197" s="547"/>
      <c r="AC197" s="548"/>
      <c r="AD197" s="548"/>
      <c r="AE197" s="548"/>
      <c r="AF197" s="549"/>
      <c r="AG197" s="394"/>
      <c r="AH197" s="395"/>
      <c r="AI197" s="395"/>
      <c r="AJ197" s="395"/>
      <c r="AK197" s="396"/>
    </row>
    <row r="198" spans="1:37" ht="18.75" customHeight="1" x14ac:dyDescent="0.25">
      <c r="A198" s="14"/>
      <c r="B198" s="544">
        <f>SUM(' Request RFA Form'!B202:F202)</f>
        <v>0</v>
      </c>
      <c r="C198" s="545"/>
      <c r="D198" s="545"/>
      <c r="E198" s="545"/>
      <c r="F198" s="546"/>
      <c r="G198" s="227" t="s">
        <v>196</v>
      </c>
      <c r="H198" s="228"/>
      <c r="I198" s="228"/>
      <c r="J198" s="228"/>
      <c r="K198" s="228"/>
      <c r="L198" s="228"/>
      <c r="M198" s="228"/>
      <c r="N198" s="228"/>
      <c r="O198" s="228"/>
      <c r="P198" s="229"/>
      <c r="Q198" s="434" t="s">
        <v>202</v>
      </c>
      <c r="R198" s="312"/>
      <c r="S198" s="312"/>
      <c r="T198" s="312"/>
      <c r="U198" s="312"/>
      <c r="V198" s="312"/>
      <c r="W198" s="312"/>
      <c r="X198" s="312"/>
      <c r="Y198" s="312"/>
      <c r="Z198" s="312"/>
      <c r="AA198" s="435"/>
      <c r="AB198" s="547"/>
      <c r="AC198" s="548"/>
      <c r="AD198" s="548"/>
      <c r="AE198" s="548"/>
      <c r="AF198" s="549"/>
      <c r="AG198" s="394"/>
      <c r="AH198" s="395"/>
      <c r="AI198" s="395"/>
      <c r="AJ198" s="395"/>
      <c r="AK198" s="396"/>
    </row>
    <row r="199" spans="1:37" ht="17.25" customHeight="1" x14ac:dyDescent="0.25">
      <c r="A199" s="23"/>
      <c r="B199" s="544">
        <f>SUM(' Request RFA Form'!B203:F203)</f>
        <v>0</v>
      </c>
      <c r="C199" s="545"/>
      <c r="D199" s="545"/>
      <c r="E199" s="545"/>
      <c r="F199" s="546"/>
      <c r="G199" s="274"/>
      <c r="H199" s="233"/>
      <c r="I199" s="233"/>
      <c r="J199" s="233"/>
      <c r="K199" s="233"/>
      <c r="L199" s="233"/>
      <c r="M199" s="233"/>
      <c r="N199" s="233"/>
      <c r="O199" s="233"/>
      <c r="P199" s="234"/>
      <c r="Q199" s="169" t="s">
        <v>203</v>
      </c>
      <c r="R199" s="170"/>
      <c r="S199" s="170"/>
      <c r="T199" s="170"/>
      <c r="U199" s="170"/>
      <c r="V199" s="170"/>
      <c r="W199" s="170"/>
      <c r="X199" s="170"/>
      <c r="Y199" s="170"/>
      <c r="Z199" s="170"/>
      <c r="AA199" s="186"/>
      <c r="AB199" s="547"/>
      <c r="AC199" s="548"/>
      <c r="AD199" s="548"/>
      <c r="AE199" s="548"/>
      <c r="AF199" s="549"/>
      <c r="AG199" s="394"/>
      <c r="AH199" s="395"/>
      <c r="AI199" s="395"/>
      <c r="AJ199" s="395"/>
      <c r="AK199" s="396"/>
    </row>
    <row r="200" spans="1:37" ht="18" customHeight="1" x14ac:dyDescent="0.25">
      <c r="A200" s="23"/>
      <c r="B200" s="544">
        <f>SUM(' Request RFA Form'!B204:F204)</f>
        <v>0</v>
      </c>
      <c r="C200" s="545"/>
      <c r="D200" s="545"/>
      <c r="E200" s="545"/>
      <c r="F200" s="546"/>
      <c r="G200" s="274"/>
      <c r="H200" s="233"/>
      <c r="I200" s="233"/>
      <c r="J200" s="233"/>
      <c r="K200" s="233"/>
      <c r="L200" s="233"/>
      <c r="M200" s="233"/>
      <c r="N200" s="233"/>
      <c r="O200" s="233"/>
      <c r="P200" s="234"/>
      <c r="Q200" s="169" t="s">
        <v>204</v>
      </c>
      <c r="R200" s="170"/>
      <c r="S200" s="170"/>
      <c r="T200" s="170"/>
      <c r="U200" s="170"/>
      <c r="V200" s="170"/>
      <c r="W200" s="170"/>
      <c r="X200" s="170"/>
      <c r="Y200" s="170"/>
      <c r="Z200" s="170"/>
      <c r="AA200" s="186"/>
      <c r="AB200" s="547"/>
      <c r="AC200" s="548"/>
      <c r="AD200" s="548"/>
      <c r="AE200" s="548"/>
      <c r="AF200" s="549"/>
      <c r="AG200" s="394"/>
      <c r="AH200" s="395"/>
      <c r="AI200" s="395"/>
      <c r="AJ200" s="395"/>
      <c r="AK200" s="396"/>
    </row>
    <row r="201" spans="1:37" ht="17.25" customHeight="1" x14ac:dyDescent="0.25">
      <c r="A201" s="23"/>
      <c r="B201" s="544">
        <f>SUM(' Request RFA Form'!B205:F205)</f>
        <v>0</v>
      </c>
      <c r="C201" s="545"/>
      <c r="D201" s="545"/>
      <c r="E201" s="545"/>
      <c r="F201" s="546"/>
      <c r="G201" s="274"/>
      <c r="H201" s="233"/>
      <c r="I201" s="233"/>
      <c r="J201" s="233"/>
      <c r="K201" s="233"/>
      <c r="L201" s="233"/>
      <c r="M201" s="233"/>
      <c r="N201" s="233"/>
      <c r="O201" s="233"/>
      <c r="P201" s="234"/>
      <c r="Q201" s="169" t="s">
        <v>205</v>
      </c>
      <c r="R201" s="170"/>
      <c r="S201" s="170"/>
      <c r="T201" s="170"/>
      <c r="U201" s="170"/>
      <c r="V201" s="170"/>
      <c r="W201" s="170"/>
      <c r="X201" s="170"/>
      <c r="Y201" s="170"/>
      <c r="Z201" s="170"/>
      <c r="AA201" s="186"/>
      <c r="AB201" s="547"/>
      <c r="AC201" s="548"/>
      <c r="AD201" s="548"/>
      <c r="AE201" s="548"/>
      <c r="AF201" s="549"/>
      <c r="AG201" s="394"/>
      <c r="AH201" s="395"/>
      <c r="AI201" s="395"/>
      <c r="AJ201" s="395"/>
      <c r="AK201" s="396"/>
    </row>
    <row r="202" spans="1:37" ht="18" customHeight="1" x14ac:dyDescent="0.25">
      <c r="A202" s="23"/>
      <c r="B202" s="544">
        <f>SUM(' Request RFA Form'!B206:F206)</f>
        <v>0</v>
      </c>
      <c r="C202" s="545"/>
      <c r="D202" s="545"/>
      <c r="E202" s="545"/>
      <c r="F202" s="546"/>
      <c r="G202" s="274"/>
      <c r="H202" s="233"/>
      <c r="I202" s="233"/>
      <c r="J202" s="233"/>
      <c r="K202" s="233"/>
      <c r="L202" s="233"/>
      <c r="M202" s="233"/>
      <c r="N202" s="233"/>
      <c r="O202" s="233"/>
      <c r="P202" s="234"/>
      <c r="Q202" s="169" t="s">
        <v>206</v>
      </c>
      <c r="R202" s="170"/>
      <c r="S202" s="170"/>
      <c r="T202" s="170"/>
      <c r="U202" s="170"/>
      <c r="V202" s="170"/>
      <c r="W202" s="170"/>
      <c r="X202" s="170"/>
      <c r="Y202" s="170"/>
      <c r="Z202" s="170"/>
      <c r="AA202" s="186"/>
      <c r="AB202" s="547"/>
      <c r="AC202" s="548"/>
      <c r="AD202" s="548"/>
      <c r="AE202" s="548"/>
      <c r="AF202" s="549"/>
      <c r="AG202" s="394"/>
      <c r="AH202" s="395"/>
      <c r="AI202" s="395"/>
      <c r="AJ202" s="395"/>
      <c r="AK202" s="396"/>
    </row>
    <row r="203" spans="1:37" ht="18" customHeight="1" x14ac:dyDescent="0.25">
      <c r="A203" s="23"/>
      <c r="B203" s="544">
        <f>SUM(' Request RFA Form'!B207:F207)</f>
        <v>0</v>
      </c>
      <c r="C203" s="545"/>
      <c r="D203" s="545"/>
      <c r="E203" s="545"/>
      <c r="F203" s="546"/>
      <c r="G203" s="116"/>
      <c r="H203" s="111"/>
      <c r="I203" s="111"/>
      <c r="J203" s="111"/>
      <c r="K203" s="111"/>
      <c r="L203" s="111"/>
      <c r="M203" s="111"/>
      <c r="N203" s="111"/>
      <c r="O203" s="111"/>
      <c r="P203" s="112"/>
      <c r="Q203" s="169" t="s">
        <v>207</v>
      </c>
      <c r="R203" s="170"/>
      <c r="S203" s="170"/>
      <c r="T203" s="170"/>
      <c r="U203" s="170"/>
      <c r="V203" s="170"/>
      <c r="W203" s="170"/>
      <c r="X203" s="170"/>
      <c r="Y203" s="170"/>
      <c r="Z203" s="170"/>
      <c r="AA203" s="186"/>
      <c r="AB203" s="547"/>
      <c r="AC203" s="548"/>
      <c r="AD203" s="548"/>
      <c r="AE203" s="548"/>
      <c r="AF203" s="549"/>
      <c r="AG203" s="394"/>
      <c r="AH203" s="395"/>
      <c r="AI203" s="395"/>
      <c r="AJ203" s="395"/>
      <c r="AK203" s="396"/>
    </row>
    <row r="204" spans="1:37" ht="30.95" customHeight="1" x14ac:dyDescent="0.25">
      <c r="A204" s="14"/>
      <c r="B204" s="544">
        <f>SUM(' Request RFA Form'!B208:F208)</f>
        <v>0</v>
      </c>
      <c r="C204" s="545"/>
      <c r="D204" s="545"/>
      <c r="E204" s="545"/>
      <c r="F204" s="546"/>
      <c r="G204" s="227" t="s">
        <v>197</v>
      </c>
      <c r="H204" s="228"/>
      <c r="I204" s="228"/>
      <c r="J204" s="228"/>
      <c r="K204" s="228"/>
      <c r="L204" s="228"/>
      <c r="M204" s="228"/>
      <c r="N204" s="228"/>
      <c r="O204" s="228"/>
      <c r="P204" s="229"/>
      <c r="Q204" s="169" t="s">
        <v>208</v>
      </c>
      <c r="R204" s="170"/>
      <c r="S204" s="170"/>
      <c r="T204" s="170"/>
      <c r="U204" s="170"/>
      <c r="V204" s="170"/>
      <c r="W204" s="170"/>
      <c r="X204" s="170"/>
      <c r="Y204" s="170"/>
      <c r="Z204" s="170"/>
      <c r="AA204" s="186"/>
      <c r="AB204" s="547"/>
      <c r="AC204" s="548"/>
      <c r="AD204" s="548"/>
      <c r="AE204" s="548"/>
      <c r="AF204" s="549"/>
      <c r="AG204" s="394"/>
      <c r="AH204" s="395"/>
      <c r="AI204" s="395"/>
      <c r="AJ204" s="395"/>
      <c r="AK204" s="396"/>
    </row>
    <row r="205" spans="1:37" ht="18" customHeight="1" x14ac:dyDescent="0.25">
      <c r="A205" s="23"/>
      <c r="B205" s="544">
        <f>SUM(' Request RFA Form'!B209:F209)</f>
        <v>0</v>
      </c>
      <c r="C205" s="545"/>
      <c r="D205" s="545"/>
      <c r="E205" s="545"/>
      <c r="F205" s="546"/>
      <c r="G205" s="274"/>
      <c r="H205" s="233"/>
      <c r="I205" s="233"/>
      <c r="J205" s="233"/>
      <c r="K205" s="233"/>
      <c r="L205" s="233"/>
      <c r="M205" s="233"/>
      <c r="N205" s="233"/>
      <c r="O205" s="233"/>
      <c r="P205" s="234"/>
      <c r="Q205" s="169" t="s">
        <v>209</v>
      </c>
      <c r="R205" s="170"/>
      <c r="S205" s="170"/>
      <c r="T205" s="170"/>
      <c r="U205" s="170"/>
      <c r="V205" s="170"/>
      <c r="W205" s="170"/>
      <c r="X205" s="170"/>
      <c r="Y205" s="170"/>
      <c r="Z205" s="170"/>
      <c r="AA205" s="186"/>
      <c r="AB205" s="547"/>
      <c r="AC205" s="548"/>
      <c r="AD205" s="548"/>
      <c r="AE205" s="548"/>
      <c r="AF205" s="549"/>
      <c r="AG205" s="394"/>
      <c r="AH205" s="395"/>
      <c r="AI205" s="395"/>
      <c r="AJ205" s="395"/>
      <c r="AK205" s="396"/>
    </row>
    <row r="206" spans="1:37" ht="18.95" customHeight="1" x14ac:dyDescent="0.25">
      <c r="A206" s="23"/>
      <c r="B206" s="544">
        <f>SUM(' Request RFA Form'!B210:F210)</f>
        <v>0</v>
      </c>
      <c r="C206" s="545"/>
      <c r="D206" s="545"/>
      <c r="E206" s="545"/>
      <c r="F206" s="546"/>
      <c r="G206" s="274"/>
      <c r="H206" s="233"/>
      <c r="I206" s="233"/>
      <c r="J206" s="233"/>
      <c r="K206" s="233"/>
      <c r="L206" s="233"/>
      <c r="M206" s="233"/>
      <c r="N206" s="233"/>
      <c r="O206" s="233"/>
      <c r="P206" s="234"/>
      <c r="Q206" s="169" t="s">
        <v>210</v>
      </c>
      <c r="R206" s="170"/>
      <c r="S206" s="170"/>
      <c r="T206" s="170"/>
      <c r="U206" s="170"/>
      <c r="V206" s="170"/>
      <c r="W206" s="170"/>
      <c r="X206" s="170"/>
      <c r="Y206" s="170"/>
      <c r="Z206" s="170"/>
      <c r="AA206" s="186"/>
      <c r="AB206" s="547"/>
      <c r="AC206" s="548"/>
      <c r="AD206" s="548"/>
      <c r="AE206" s="548"/>
      <c r="AF206" s="549"/>
      <c r="AG206" s="394"/>
      <c r="AH206" s="395"/>
      <c r="AI206" s="395"/>
      <c r="AJ206" s="395"/>
      <c r="AK206" s="396"/>
    </row>
    <row r="207" spans="1:37" ht="18" customHeight="1" x14ac:dyDescent="0.25">
      <c r="A207" s="23"/>
      <c r="B207" s="544">
        <f>SUM(' Request RFA Form'!B211:F211)</f>
        <v>0</v>
      </c>
      <c r="C207" s="545"/>
      <c r="D207" s="545"/>
      <c r="E207" s="545"/>
      <c r="F207" s="546"/>
      <c r="G207" s="274"/>
      <c r="H207" s="233"/>
      <c r="I207" s="233"/>
      <c r="J207" s="233"/>
      <c r="K207" s="233"/>
      <c r="L207" s="233"/>
      <c r="M207" s="233"/>
      <c r="N207" s="233"/>
      <c r="O207" s="233"/>
      <c r="P207" s="234"/>
      <c r="Q207" s="169" t="s">
        <v>211</v>
      </c>
      <c r="R207" s="170"/>
      <c r="S207" s="170"/>
      <c r="T207" s="170"/>
      <c r="U207" s="170"/>
      <c r="V207" s="170"/>
      <c r="W207" s="170"/>
      <c r="X207" s="170"/>
      <c r="Y207" s="170"/>
      <c r="Z207" s="170"/>
      <c r="AA207" s="186"/>
      <c r="AB207" s="547"/>
      <c r="AC207" s="548"/>
      <c r="AD207" s="548"/>
      <c r="AE207" s="548"/>
      <c r="AF207" s="549"/>
      <c r="AG207" s="394"/>
      <c r="AH207" s="395"/>
      <c r="AI207" s="395"/>
      <c r="AJ207" s="395"/>
      <c r="AK207" s="396"/>
    </row>
    <row r="208" spans="1:37" ht="18.95" customHeight="1" x14ac:dyDescent="0.25">
      <c r="A208" s="23"/>
      <c r="B208" s="544">
        <f>SUM(' Request RFA Form'!B212:F212)</f>
        <v>0</v>
      </c>
      <c r="C208" s="545"/>
      <c r="D208" s="545"/>
      <c r="E208" s="545"/>
      <c r="F208" s="546"/>
      <c r="G208" s="274"/>
      <c r="H208" s="233"/>
      <c r="I208" s="233"/>
      <c r="J208" s="233"/>
      <c r="K208" s="233"/>
      <c r="L208" s="233"/>
      <c r="M208" s="233"/>
      <c r="N208" s="233"/>
      <c r="O208" s="233"/>
      <c r="P208" s="234"/>
      <c r="Q208" s="169" t="s">
        <v>212</v>
      </c>
      <c r="R208" s="170"/>
      <c r="S208" s="170"/>
      <c r="T208" s="170"/>
      <c r="U208" s="170"/>
      <c r="V208" s="170"/>
      <c r="W208" s="170"/>
      <c r="X208" s="170"/>
      <c r="Y208" s="170"/>
      <c r="Z208" s="170"/>
      <c r="AA208" s="186"/>
      <c r="AB208" s="547"/>
      <c r="AC208" s="548"/>
      <c r="AD208" s="548"/>
      <c r="AE208" s="548"/>
      <c r="AF208" s="549"/>
      <c r="AG208" s="394"/>
      <c r="AH208" s="395"/>
      <c r="AI208" s="395"/>
      <c r="AJ208" s="395"/>
      <c r="AK208" s="396"/>
    </row>
    <row r="209" spans="1:37" ht="32.1" customHeight="1" x14ac:dyDescent="0.25">
      <c r="A209" s="14"/>
      <c r="B209" s="544">
        <f>SUM(' Request RFA Form'!B213:F213)</f>
        <v>0</v>
      </c>
      <c r="C209" s="545"/>
      <c r="D209" s="545"/>
      <c r="E209" s="545"/>
      <c r="F209" s="546"/>
      <c r="G209" s="274"/>
      <c r="H209" s="233"/>
      <c r="I209" s="233"/>
      <c r="J209" s="233"/>
      <c r="K209" s="233"/>
      <c r="L209" s="233"/>
      <c r="M209" s="233"/>
      <c r="N209" s="233"/>
      <c r="O209" s="233"/>
      <c r="P209" s="234"/>
      <c r="Q209" s="169" t="s">
        <v>213</v>
      </c>
      <c r="R209" s="170"/>
      <c r="S209" s="170"/>
      <c r="T209" s="170"/>
      <c r="U209" s="170"/>
      <c r="V209" s="170"/>
      <c r="W209" s="170"/>
      <c r="X209" s="170"/>
      <c r="Y209" s="170"/>
      <c r="Z209" s="170"/>
      <c r="AA209" s="186"/>
      <c r="AB209" s="547"/>
      <c r="AC209" s="548"/>
      <c r="AD209" s="548"/>
      <c r="AE209" s="548"/>
      <c r="AF209" s="549"/>
      <c r="AG209" s="394"/>
      <c r="AH209" s="395"/>
      <c r="AI209" s="395"/>
      <c r="AJ209" s="395"/>
      <c r="AK209" s="396"/>
    </row>
    <row r="210" spans="1:37" ht="18" customHeight="1" x14ac:dyDescent="0.25">
      <c r="A210" s="23"/>
      <c r="B210" s="544">
        <f>SUM(' Request RFA Form'!B214:F214)</f>
        <v>0</v>
      </c>
      <c r="C210" s="545"/>
      <c r="D210" s="545"/>
      <c r="E210" s="545"/>
      <c r="F210" s="546"/>
      <c r="G210" s="274"/>
      <c r="H210" s="233"/>
      <c r="I210" s="233"/>
      <c r="J210" s="233"/>
      <c r="K210" s="233"/>
      <c r="L210" s="233"/>
      <c r="M210" s="233"/>
      <c r="N210" s="233"/>
      <c r="O210" s="233"/>
      <c r="P210" s="234"/>
      <c r="Q210" s="169" t="s">
        <v>214</v>
      </c>
      <c r="R210" s="170"/>
      <c r="S210" s="170"/>
      <c r="T210" s="170"/>
      <c r="U210" s="170"/>
      <c r="V210" s="170"/>
      <c r="W210" s="170"/>
      <c r="X210" s="170"/>
      <c r="Y210" s="170"/>
      <c r="Z210" s="170"/>
      <c r="AA210" s="186"/>
      <c r="AB210" s="547"/>
      <c r="AC210" s="548"/>
      <c r="AD210" s="548"/>
      <c r="AE210" s="548"/>
      <c r="AF210" s="549"/>
      <c r="AG210" s="394"/>
      <c r="AH210" s="395"/>
      <c r="AI210" s="395"/>
      <c r="AJ210" s="395"/>
      <c r="AK210" s="396"/>
    </row>
    <row r="211" spans="1:37" ht="18.95" customHeight="1" x14ac:dyDescent="0.25">
      <c r="A211" s="23"/>
      <c r="B211" s="544">
        <f>SUM(' Request RFA Form'!B215:F215)</f>
        <v>0</v>
      </c>
      <c r="C211" s="545"/>
      <c r="D211" s="545"/>
      <c r="E211" s="545"/>
      <c r="F211" s="546"/>
      <c r="G211" s="274"/>
      <c r="H211" s="233"/>
      <c r="I211" s="233"/>
      <c r="J211" s="233"/>
      <c r="K211" s="233"/>
      <c r="L211" s="233"/>
      <c r="M211" s="233"/>
      <c r="N211" s="233"/>
      <c r="O211" s="233"/>
      <c r="P211" s="234"/>
      <c r="Q211" s="169" t="s">
        <v>215</v>
      </c>
      <c r="R211" s="170"/>
      <c r="S211" s="170"/>
      <c r="T211" s="170"/>
      <c r="U211" s="170"/>
      <c r="V211" s="170"/>
      <c r="W211" s="170"/>
      <c r="X211" s="170"/>
      <c r="Y211" s="170"/>
      <c r="Z211" s="170"/>
      <c r="AA211" s="186"/>
      <c r="AB211" s="547"/>
      <c r="AC211" s="548"/>
      <c r="AD211" s="548"/>
      <c r="AE211" s="548"/>
      <c r="AF211" s="549"/>
      <c r="AG211" s="394"/>
      <c r="AH211" s="395"/>
      <c r="AI211" s="395"/>
      <c r="AJ211" s="395"/>
      <c r="AK211" s="396"/>
    </row>
    <row r="212" spans="1:37" ht="18.75" customHeight="1" x14ac:dyDescent="0.25">
      <c r="A212" s="14"/>
      <c r="B212" s="544">
        <f>SUM(' Request RFA Form'!B216:F216)</f>
        <v>0</v>
      </c>
      <c r="C212" s="545"/>
      <c r="D212" s="545"/>
      <c r="E212" s="545"/>
      <c r="F212" s="546"/>
      <c r="G212" s="116"/>
      <c r="H212" s="111"/>
      <c r="I212" s="111"/>
      <c r="J212" s="111"/>
      <c r="K212" s="111"/>
      <c r="L212" s="111"/>
      <c r="M212" s="111"/>
      <c r="N212" s="111"/>
      <c r="O212" s="111"/>
      <c r="P212" s="112"/>
      <c r="Q212" s="169" t="s">
        <v>216</v>
      </c>
      <c r="R212" s="170"/>
      <c r="S212" s="170"/>
      <c r="T212" s="170"/>
      <c r="U212" s="170"/>
      <c r="V212" s="170"/>
      <c r="W212" s="170"/>
      <c r="X212" s="170"/>
      <c r="Y212" s="170"/>
      <c r="Z212" s="170"/>
      <c r="AA212" s="186"/>
      <c r="AB212" s="547"/>
      <c r="AC212" s="548"/>
      <c r="AD212" s="548"/>
      <c r="AE212" s="548"/>
      <c r="AF212" s="549"/>
      <c r="AG212" s="394"/>
      <c r="AH212" s="395"/>
      <c r="AI212" s="395"/>
      <c r="AJ212" s="395"/>
      <c r="AK212" s="396"/>
    </row>
    <row r="213" spans="1:37" ht="18" customHeight="1" x14ac:dyDescent="0.25">
      <c r="A213" s="23"/>
      <c r="B213" s="544">
        <f>SUM(' Request RFA Form'!B217:F217)</f>
        <v>0</v>
      </c>
      <c r="C213" s="545"/>
      <c r="D213" s="545"/>
      <c r="E213" s="545"/>
      <c r="F213" s="546"/>
      <c r="G213" s="177" t="s">
        <v>198</v>
      </c>
      <c r="H213" s="178"/>
      <c r="I213" s="178"/>
      <c r="J213" s="178"/>
      <c r="K213" s="178"/>
      <c r="L213" s="178"/>
      <c r="M213" s="178"/>
      <c r="N213" s="178"/>
      <c r="O213" s="178"/>
      <c r="P213" s="179"/>
      <c r="Q213" s="169" t="s">
        <v>217</v>
      </c>
      <c r="R213" s="170"/>
      <c r="S213" s="170"/>
      <c r="T213" s="170"/>
      <c r="U213" s="170"/>
      <c r="V213" s="170"/>
      <c r="W213" s="170"/>
      <c r="X213" s="170"/>
      <c r="Y213" s="170"/>
      <c r="Z213" s="170"/>
      <c r="AA213" s="186"/>
      <c r="AB213" s="547"/>
      <c r="AC213" s="548"/>
      <c r="AD213" s="548"/>
      <c r="AE213" s="548"/>
      <c r="AF213" s="549"/>
      <c r="AG213" s="394"/>
      <c r="AH213" s="395"/>
      <c r="AI213" s="395"/>
      <c r="AJ213" s="395"/>
      <c r="AK213" s="396"/>
    </row>
    <row r="214" spans="1:37" ht="18.95" customHeight="1" x14ac:dyDescent="0.25">
      <c r="A214" s="23"/>
      <c r="B214" s="544">
        <f>SUM(' Request RFA Form'!B218:F218)</f>
        <v>0</v>
      </c>
      <c r="C214" s="545"/>
      <c r="D214" s="545"/>
      <c r="E214" s="545"/>
      <c r="F214" s="546"/>
      <c r="G214" s="180"/>
      <c r="H214" s="181"/>
      <c r="I214" s="181"/>
      <c r="J214" s="181"/>
      <c r="K214" s="181"/>
      <c r="L214" s="181"/>
      <c r="M214" s="181"/>
      <c r="N214" s="181"/>
      <c r="O214" s="181"/>
      <c r="P214" s="182"/>
      <c r="Q214" s="169" t="s">
        <v>218</v>
      </c>
      <c r="R214" s="170"/>
      <c r="S214" s="170"/>
      <c r="T214" s="170"/>
      <c r="U214" s="170"/>
      <c r="V214" s="170"/>
      <c r="W214" s="170"/>
      <c r="X214" s="170"/>
      <c r="Y214" s="170"/>
      <c r="Z214" s="170"/>
      <c r="AA214" s="186"/>
      <c r="AB214" s="547"/>
      <c r="AC214" s="548"/>
      <c r="AD214" s="548"/>
      <c r="AE214" s="548"/>
      <c r="AF214" s="549"/>
      <c r="AG214" s="394"/>
      <c r="AH214" s="395"/>
      <c r="AI214" s="395"/>
      <c r="AJ214" s="395"/>
      <c r="AK214" s="396"/>
    </row>
    <row r="215" spans="1:37" ht="18" customHeight="1" x14ac:dyDescent="0.25">
      <c r="A215" s="23"/>
      <c r="B215" s="544">
        <f>SUM(' Request RFA Form'!B219:F219)</f>
        <v>0</v>
      </c>
      <c r="C215" s="545"/>
      <c r="D215" s="545"/>
      <c r="E215" s="545"/>
      <c r="F215" s="546"/>
      <c r="G215" s="180"/>
      <c r="H215" s="181"/>
      <c r="I215" s="181"/>
      <c r="J215" s="181"/>
      <c r="K215" s="181"/>
      <c r="L215" s="181"/>
      <c r="M215" s="181"/>
      <c r="N215" s="181"/>
      <c r="O215" s="181"/>
      <c r="P215" s="182"/>
      <c r="Q215" s="169" t="s">
        <v>219</v>
      </c>
      <c r="R215" s="170"/>
      <c r="S215" s="170"/>
      <c r="T215" s="170"/>
      <c r="U215" s="170"/>
      <c r="V215" s="170"/>
      <c r="W215" s="170"/>
      <c r="X215" s="170"/>
      <c r="Y215" s="170"/>
      <c r="Z215" s="170"/>
      <c r="AA215" s="186"/>
      <c r="AB215" s="547"/>
      <c r="AC215" s="548"/>
      <c r="AD215" s="548"/>
      <c r="AE215" s="548"/>
      <c r="AF215" s="549"/>
      <c r="AG215" s="394"/>
      <c r="AH215" s="395"/>
      <c r="AI215" s="395"/>
      <c r="AJ215" s="395"/>
      <c r="AK215" s="396"/>
    </row>
    <row r="216" spans="1:37" ht="30" customHeight="1" x14ac:dyDescent="0.25">
      <c r="A216" s="23"/>
      <c r="B216" s="544">
        <f>SUM(' Request RFA Form'!B220:F220)</f>
        <v>0</v>
      </c>
      <c r="C216" s="545"/>
      <c r="D216" s="545"/>
      <c r="E216" s="545"/>
      <c r="F216" s="546"/>
      <c r="G216" s="183"/>
      <c r="H216" s="184"/>
      <c r="I216" s="184"/>
      <c r="J216" s="184"/>
      <c r="K216" s="184"/>
      <c r="L216" s="184"/>
      <c r="M216" s="184"/>
      <c r="N216" s="184"/>
      <c r="O216" s="184"/>
      <c r="P216" s="185"/>
      <c r="Q216" s="169" t="s">
        <v>207</v>
      </c>
      <c r="R216" s="170"/>
      <c r="S216" s="170"/>
      <c r="T216" s="170"/>
      <c r="U216" s="170"/>
      <c r="V216" s="170"/>
      <c r="W216" s="171"/>
      <c r="X216" s="172"/>
      <c r="Y216" s="172"/>
      <c r="Z216" s="172"/>
      <c r="AA216" s="173"/>
      <c r="AB216" s="547"/>
      <c r="AC216" s="548"/>
      <c r="AD216" s="548"/>
      <c r="AE216" s="548"/>
      <c r="AF216" s="549"/>
      <c r="AG216" s="394"/>
      <c r="AH216" s="395"/>
      <c r="AI216" s="395"/>
      <c r="AJ216" s="395"/>
      <c r="AK216" s="396"/>
    </row>
    <row r="217" spans="1:37" ht="18.75" customHeight="1" x14ac:dyDescent="0.25">
      <c r="A217" s="23"/>
      <c r="B217" s="563">
        <f>SUM(B190+B191+B192+B193+B194+B195+B196+B197+B198+B199+B200+B201+B202+B203+B204+B205+B206+B207+B208+B210+B213+B214)</f>
        <v>0</v>
      </c>
      <c r="C217" s="114"/>
      <c r="D217" s="114"/>
      <c r="E217" s="114"/>
      <c r="F217" s="115"/>
      <c r="G217" s="177" t="s">
        <v>374</v>
      </c>
      <c r="H217" s="178"/>
      <c r="I217" s="178"/>
      <c r="J217" s="178"/>
      <c r="K217" s="178"/>
      <c r="L217" s="178"/>
      <c r="M217" s="178"/>
      <c r="N217" s="178"/>
      <c r="O217" s="178"/>
      <c r="P217" s="178"/>
      <c r="Q217" s="90"/>
      <c r="R217" s="89"/>
      <c r="S217" s="89"/>
      <c r="T217" s="89"/>
      <c r="U217" s="89"/>
      <c r="V217" s="89"/>
      <c r="W217" s="187" t="s">
        <v>375</v>
      </c>
      <c r="X217" s="188"/>
      <c r="Y217" s="188"/>
      <c r="Z217" s="188"/>
      <c r="AA217" s="188"/>
      <c r="AB217" s="189">
        <f>SUM(AB190+AB191+AB192+AB193+AB194+AB195+AB196+AB197+AB198+AB199+AB200+AB201+AB202+AB203+AB204+AB205+AB206+AB207+AB208+AB210+AB213+AB214)</f>
        <v>0</v>
      </c>
      <c r="AC217" s="114"/>
      <c r="AD217" s="114"/>
      <c r="AE217" s="114"/>
      <c r="AF217" s="115"/>
      <c r="AG217" s="98"/>
      <c r="AH217" s="98"/>
      <c r="AI217" s="98"/>
      <c r="AJ217" s="98"/>
      <c r="AK217" s="98"/>
    </row>
    <row r="218" spans="1:37" ht="18.75" customHeight="1" x14ac:dyDescent="0.25">
      <c r="A218" s="23"/>
      <c r="B218" s="563">
        <f>SUM(B209+B211+B212+B215+B216)</f>
        <v>0</v>
      </c>
      <c r="C218" s="564"/>
      <c r="D218" s="564"/>
      <c r="E218" s="564"/>
      <c r="F218" s="565"/>
      <c r="G218" s="180" t="s">
        <v>376</v>
      </c>
      <c r="H218" s="181"/>
      <c r="I218" s="181"/>
      <c r="J218" s="181"/>
      <c r="K218" s="181"/>
      <c r="L218" s="181"/>
      <c r="M218" s="181"/>
      <c r="N218" s="181"/>
      <c r="O218" s="181"/>
      <c r="P218" s="181"/>
      <c r="Q218" s="90"/>
      <c r="R218" s="89"/>
      <c r="S218" s="89"/>
      <c r="T218" s="89"/>
      <c r="U218" s="89"/>
      <c r="V218" s="89"/>
      <c r="W218" s="568" t="s">
        <v>377</v>
      </c>
      <c r="X218" s="261"/>
      <c r="Y218" s="261"/>
      <c r="Z218" s="261"/>
      <c r="AA218" s="261"/>
      <c r="AB218" s="189">
        <f>SUM(AB209+AB211+AB212+AB215+AB216)</f>
        <v>0</v>
      </c>
      <c r="AC218" s="566"/>
      <c r="AD218" s="566"/>
      <c r="AE218" s="566"/>
      <c r="AF218" s="567"/>
      <c r="AG218" s="98"/>
      <c r="AH218" s="98"/>
      <c r="AI218" s="98"/>
      <c r="AJ218" s="98"/>
      <c r="AK218" s="98"/>
    </row>
    <row r="219" spans="1:37" ht="36" customHeight="1" x14ac:dyDescent="0.25">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row>
    <row r="220" spans="1:37" ht="35.25" customHeight="1" x14ac:dyDescent="0.25">
      <c r="A220" s="157" t="s">
        <v>68</v>
      </c>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7"/>
      <c r="AE220" s="157"/>
      <c r="AF220" s="157"/>
      <c r="AG220" s="157"/>
    </row>
    <row r="221" spans="1:37" ht="18" customHeight="1" x14ac:dyDescent="0.25">
      <c r="B221" s="139" t="s">
        <v>228</v>
      </c>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134"/>
      <c r="AB221" s="134"/>
      <c r="AC221" s="134"/>
      <c r="AD221" s="134"/>
      <c r="AE221" s="134"/>
      <c r="AF221" s="135"/>
    </row>
    <row r="222" spans="1:37" ht="34.5" customHeight="1" x14ac:dyDescent="0.25">
      <c r="A222" s="33"/>
      <c r="B222" s="136"/>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c r="AC222" s="137"/>
      <c r="AD222" s="137"/>
      <c r="AE222" s="137"/>
      <c r="AF222" s="138"/>
    </row>
    <row r="223" spans="1:37" ht="24.75" customHeight="1" x14ac:dyDescent="0.25">
      <c r="B223" s="139" t="s">
        <v>229</v>
      </c>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5"/>
    </row>
    <row r="224" spans="1:37" ht="33.75" customHeight="1" x14ac:dyDescent="0.25">
      <c r="B224" s="136"/>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37"/>
      <c r="AE224" s="137"/>
      <c r="AF224" s="138"/>
    </row>
    <row r="225" spans="2:32" ht="28.7" customHeight="1" x14ac:dyDescent="0.25">
      <c r="B225" s="139" t="s">
        <v>230</v>
      </c>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c r="AA225" s="134"/>
      <c r="AB225" s="134"/>
      <c r="AC225" s="134"/>
      <c r="AD225" s="134"/>
      <c r="AE225" s="134"/>
      <c r="AF225" s="135"/>
    </row>
    <row r="226" spans="2:32" ht="28.7" customHeight="1" x14ac:dyDescent="0.25">
      <c r="B226" s="136"/>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37"/>
      <c r="AE226" s="137"/>
      <c r="AF226" s="138"/>
    </row>
    <row r="227" spans="2:32" ht="29.25" customHeight="1" x14ac:dyDescent="0.25">
      <c r="B227" s="139" t="s">
        <v>231</v>
      </c>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4"/>
      <c r="AE227" s="134"/>
      <c r="AF227" s="135"/>
    </row>
    <row r="228" spans="2:32" ht="42.75" customHeight="1" x14ac:dyDescent="0.25">
      <c r="B228" s="136"/>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37"/>
      <c r="AE228" s="137"/>
      <c r="AF228" s="138"/>
    </row>
    <row r="229" spans="2:32" ht="22.5" customHeight="1" x14ac:dyDescent="0.25">
      <c r="B229" s="139" t="s">
        <v>232</v>
      </c>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c r="AE229" s="134"/>
      <c r="AF229" s="135"/>
    </row>
    <row r="230" spans="2:32" ht="30.75" customHeight="1" x14ac:dyDescent="0.25">
      <c r="B230" s="136"/>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37"/>
      <c r="AE230" s="137"/>
      <c r="AF230" s="138"/>
    </row>
    <row r="231" spans="2:32" ht="20.45" customHeight="1" x14ac:dyDescent="0.25">
      <c r="B231" s="139" t="s">
        <v>233</v>
      </c>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5"/>
    </row>
    <row r="232" spans="2:32" ht="27.75" customHeight="1" x14ac:dyDescent="0.25">
      <c r="B232" s="136"/>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37"/>
      <c r="AE232" s="137"/>
      <c r="AF232" s="138"/>
    </row>
    <row r="233" spans="2:32" x14ac:dyDescent="0.25">
      <c r="B233" s="139" t="s">
        <v>235</v>
      </c>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5"/>
    </row>
    <row r="234" spans="2:32" ht="24.75" customHeight="1" x14ac:dyDescent="0.25">
      <c r="B234" s="136"/>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c r="AC234" s="137"/>
      <c r="AD234" s="137"/>
      <c r="AE234" s="137"/>
      <c r="AF234" s="138"/>
    </row>
    <row r="235" spans="2:32" x14ac:dyDescent="0.25">
      <c r="B235" s="139" t="s">
        <v>234</v>
      </c>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5"/>
    </row>
    <row r="236" spans="2:32" ht="25.5" customHeight="1" x14ac:dyDescent="0.25">
      <c r="B236" s="136"/>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c r="AC236" s="137"/>
      <c r="AD236" s="137"/>
      <c r="AE236" s="137"/>
      <c r="AF236" s="138"/>
    </row>
    <row r="237" spans="2:32" x14ac:dyDescent="0.25">
      <c r="B237" s="117" t="s">
        <v>367</v>
      </c>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9"/>
    </row>
    <row r="238" spans="2:32" ht="90.75" customHeight="1" x14ac:dyDescent="0.25">
      <c r="B238" s="154"/>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6"/>
    </row>
  </sheetData>
  <sheetProtection algorithmName="SHA-512" hashValue="sTb7d2n9QuYOGM5MG02k4xNMHTgTDfemrUDnFpWGZxPSh7Kicf/iYQF8b8g3JGBvPSprbwWjyHpWO9hIN0d23w==" saltValue="7PlUx61YsEX7XhAMZBzg5g==" spinCount="100000" sheet="1" selectLockedCells="1"/>
  <mergeCells count="619">
    <mergeCell ref="A1:D1"/>
    <mergeCell ref="B237:AF237"/>
    <mergeCell ref="B238:AF238"/>
    <mergeCell ref="AH157:AK157"/>
    <mergeCell ref="AH172:AK172"/>
    <mergeCell ref="AH176:AK176"/>
    <mergeCell ref="B182:H182"/>
    <mergeCell ref="I182:M182"/>
    <mergeCell ref="Y182:AD182"/>
    <mergeCell ref="AE182:AL182"/>
    <mergeCell ref="B183:AF183"/>
    <mergeCell ref="B184:AF184"/>
    <mergeCell ref="B172:Q172"/>
    <mergeCell ref="R172:AD172"/>
    <mergeCell ref="AE172:AF172"/>
    <mergeCell ref="B173:H173"/>
    <mergeCell ref="I173:M173"/>
    <mergeCell ref="N173:X173"/>
    <mergeCell ref="Y173:AD173"/>
    <mergeCell ref="AE173:AL173"/>
    <mergeCell ref="B174:H175"/>
    <mergeCell ref="I174:M174"/>
    <mergeCell ref="N174:X174"/>
    <mergeCell ref="Y174:AD174"/>
    <mergeCell ref="AE174:AL174"/>
    <mergeCell ref="I175:M175"/>
    <mergeCell ref="N175:X175"/>
    <mergeCell ref="B185:AF185"/>
    <mergeCell ref="B176:Q176"/>
    <mergeCell ref="R176:AD176"/>
    <mergeCell ref="AE176:AF176"/>
    <mergeCell ref="B177:H177"/>
    <mergeCell ref="I177:M177"/>
    <mergeCell ref="N177:X177"/>
    <mergeCell ref="Y177:AD177"/>
    <mergeCell ref="AE177:AL177"/>
    <mergeCell ref="B178:H178"/>
    <mergeCell ref="I178:M181"/>
    <mergeCell ref="N178:X181"/>
    <mergeCell ref="Y178:AD181"/>
    <mergeCell ref="AE178:AL178"/>
    <mergeCell ref="B179:H179"/>
    <mergeCell ref="AE179:AL179"/>
    <mergeCell ref="B180:H180"/>
    <mergeCell ref="AE180:AL180"/>
    <mergeCell ref="B181:H181"/>
    <mergeCell ref="AE181:AL181"/>
    <mergeCell ref="Y175:AD175"/>
    <mergeCell ref="AE175:AL175"/>
    <mergeCell ref="N159:X160"/>
    <mergeCell ref="Y159:AD167"/>
    <mergeCell ref="AE159:AL171"/>
    <mergeCell ref="N161:X162"/>
    <mergeCell ref="F163:M163"/>
    <mergeCell ref="N163:X165"/>
    <mergeCell ref="F164:M164"/>
    <mergeCell ref="F165:M165"/>
    <mergeCell ref="F166:M166"/>
    <mergeCell ref="N166:X167"/>
    <mergeCell ref="F167:M167"/>
    <mergeCell ref="F168:M168"/>
    <mergeCell ref="N168:X168"/>
    <mergeCell ref="N169:X169"/>
    <mergeCell ref="F170:M170"/>
    <mergeCell ref="N170:X170"/>
    <mergeCell ref="F171:M171"/>
    <mergeCell ref="N171:X171"/>
    <mergeCell ref="Y168:AD171"/>
    <mergeCell ref="N152:X152"/>
    <mergeCell ref="N153:X153"/>
    <mergeCell ref="N154:X154"/>
    <mergeCell ref="N155:X155"/>
    <mergeCell ref="N156:X156"/>
    <mergeCell ref="B157:U157"/>
    <mergeCell ref="V157:AD157"/>
    <mergeCell ref="AE157:AF157"/>
    <mergeCell ref="B158:E158"/>
    <mergeCell ref="N158:X158"/>
    <mergeCell ref="Y158:AD158"/>
    <mergeCell ref="AE158:AL158"/>
    <mergeCell ref="F156:M156"/>
    <mergeCell ref="F158:M158"/>
    <mergeCell ref="B147:E156"/>
    <mergeCell ref="N147:X147"/>
    <mergeCell ref="Y147:AD156"/>
    <mergeCell ref="AE147:AL156"/>
    <mergeCell ref="N148:X148"/>
    <mergeCell ref="N149:X149"/>
    <mergeCell ref="F150:M150"/>
    <mergeCell ref="F151:M151"/>
    <mergeCell ref="N151:X151"/>
    <mergeCell ref="N150:X150"/>
    <mergeCell ref="B130:E130"/>
    <mergeCell ref="N130:X130"/>
    <mergeCell ref="Y130:AD130"/>
    <mergeCell ref="AE130:AL130"/>
    <mergeCell ref="B131:E138"/>
    <mergeCell ref="N131:X133"/>
    <mergeCell ref="Y131:AD136"/>
    <mergeCell ref="AE131:AL131"/>
    <mergeCell ref="AE132:AL132"/>
    <mergeCell ref="AE133:AL133"/>
    <mergeCell ref="F134:M134"/>
    <mergeCell ref="N134:X134"/>
    <mergeCell ref="AE134:AL136"/>
    <mergeCell ref="F136:M138"/>
    <mergeCell ref="Y137:AD138"/>
    <mergeCell ref="AE137:AL137"/>
    <mergeCell ref="AE138:AL138"/>
    <mergeCell ref="N136:X138"/>
    <mergeCell ref="F130:M130"/>
    <mergeCell ref="F131:M133"/>
    <mergeCell ref="F124:M125"/>
    <mergeCell ref="N124:X125"/>
    <mergeCell ref="AE125:AL128"/>
    <mergeCell ref="F126:M127"/>
    <mergeCell ref="N126:X127"/>
    <mergeCell ref="F128:M128"/>
    <mergeCell ref="N128:X128"/>
    <mergeCell ref="B129:Q129"/>
    <mergeCell ref="R129:AD129"/>
    <mergeCell ref="AE129:AF129"/>
    <mergeCell ref="B120:E128"/>
    <mergeCell ref="F120:M120"/>
    <mergeCell ref="N120:X121"/>
    <mergeCell ref="Y120:AD128"/>
    <mergeCell ref="AE120:AL124"/>
    <mergeCell ref="F121:M121"/>
    <mergeCell ref="AH129:AK129"/>
    <mergeCell ref="B113:E113"/>
    <mergeCell ref="F113:N114"/>
    <mergeCell ref="O113:X115"/>
    <mergeCell ref="Y113:AD117"/>
    <mergeCell ref="AE113:AL113"/>
    <mergeCell ref="B114:E117"/>
    <mergeCell ref="AE114:AL114"/>
    <mergeCell ref="F115:N115"/>
    <mergeCell ref="AE115:AL117"/>
    <mergeCell ref="F116:N117"/>
    <mergeCell ref="O116:X117"/>
    <mergeCell ref="B90:E90"/>
    <mergeCell ref="O90:X90"/>
    <mergeCell ref="Y90:AD94"/>
    <mergeCell ref="AE90:AL91"/>
    <mergeCell ref="B91:E91"/>
    <mergeCell ref="F91:N94"/>
    <mergeCell ref="O91:X94"/>
    <mergeCell ref="B101:E112"/>
    <mergeCell ref="O101:X111"/>
    <mergeCell ref="Y101:AD112"/>
    <mergeCell ref="AE101:AL112"/>
    <mergeCell ref="O112:X112"/>
    <mergeCell ref="F108:N108"/>
    <mergeCell ref="F109:N109"/>
    <mergeCell ref="F110:N110"/>
    <mergeCell ref="F111:N111"/>
    <mergeCell ref="F112:N112"/>
    <mergeCell ref="F101:N101"/>
    <mergeCell ref="F102:N102"/>
    <mergeCell ref="F103:N103"/>
    <mergeCell ref="B95:E100"/>
    <mergeCell ref="F95:N95"/>
    <mergeCell ref="O95:X96"/>
    <mergeCell ref="Y95:AD100"/>
    <mergeCell ref="AE95:AL95"/>
    <mergeCell ref="AE96:AL98"/>
    <mergeCell ref="O97:X97"/>
    <mergeCell ref="F98:N100"/>
    <mergeCell ref="O98:X100"/>
    <mergeCell ref="AE99:AL99"/>
    <mergeCell ref="AE100:AL100"/>
    <mergeCell ref="F96:N96"/>
    <mergeCell ref="F97:N97"/>
    <mergeCell ref="B92:E92"/>
    <mergeCell ref="AE92:AL92"/>
    <mergeCell ref="B93:E93"/>
    <mergeCell ref="AE93:AL93"/>
    <mergeCell ref="B94:E94"/>
    <mergeCell ref="AE94:AL94"/>
    <mergeCell ref="F90:N90"/>
    <mergeCell ref="O75:X79"/>
    <mergeCell ref="AE75:AL75"/>
    <mergeCell ref="AE76:AL76"/>
    <mergeCell ref="AE77:AL77"/>
    <mergeCell ref="AE78:AL78"/>
    <mergeCell ref="AE79:AL79"/>
    <mergeCell ref="F85:N89"/>
    <mergeCell ref="AE86:AL86"/>
    <mergeCell ref="AE87:AL87"/>
    <mergeCell ref="AE88:AL88"/>
    <mergeCell ref="AE89:AL89"/>
    <mergeCell ref="O85:X89"/>
    <mergeCell ref="AE80:AL80"/>
    <mergeCell ref="F81:N81"/>
    <mergeCell ref="AE81:AL85"/>
    <mergeCell ref="F82:N82"/>
    <mergeCell ref="F83:N83"/>
    <mergeCell ref="O62:X63"/>
    <mergeCell ref="AE62:AL62"/>
    <mergeCell ref="B63:E63"/>
    <mergeCell ref="AE63:AL63"/>
    <mergeCell ref="O71:X71"/>
    <mergeCell ref="AE71:AL71"/>
    <mergeCell ref="F72:N74"/>
    <mergeCell ref="O72:X74"/>
    <mergeCell ref="AE72:AL72"/>
    <mergeCell ref="AE73:AL73"/>
    <mergeCell ref="AE74:AL74"/>
    <mergeCell ref="B48:E48"/>
    <mergeCell ref="AE48:AL48"/>
    <mergeCell ref="B49:E50"/>
    <mergeCell ref="AE49:AL50"/>
    <mergeCell ref="F50:N52"/>
    <mergeCell ref="O50:X52"/>
    <mergeCell ref="AE51:AL51"/>
    <mergeCell ref="B52:E52"/>
    <mergeCell ref="AE52:AL52"/>
    <mergeCell ref="O40:X40"/>
    <mergeCell ref="Y40:AD42"/>
    <mergeCell ref="AE40:AL42"/>
    <mergeCell ref="F41:N41"/>
    <mergeCell ref="O41:X41"/>
    <mergeCell ref="F42:N42"/>
    <mergeCell ref="O42:X42"/>
    <mergeCell ref="F43:N45"/>
    <mergeCell ref="O43:X45"/>
    <mergeCell ref="Y43:AD60"/>
    <mergeCell ref="AE43:AL43"/>
    <mergeCell ref="AE44:AL44"/>
    <mergeCell ref="AE45:AL46"/>
    <mergeCell ref="F46:N49"/>
    <mergeCell ref="O46:X49"/>
    <mergeCell ref="AE47:AL47"/>
    <mergeCell ref="F53:N53"/>
    <mergeCell ref="O53:X53"/>
    <mergeCell ref="AE53:AL54"/>
    <mergeCell ref="AG207:AK207"/>
    <mergeCell ref="AG208:AK208"/>
    <mergeCell ref="AG209:AK209"/>
    <mergeCell ref="AG210:AK210"/>
    <mergeCell ref="AG211:AK211"/>
    <mergeCell ref="AG212:AK212"/>
    <mergeCell ref="AG213:AK213"/>
    <mergeCell ref="AG214:AK214"/>
    <mergeCell ref="AG215:AK215"/>
    <mergeCell ref="AG198:AK198"/>
    <mergeCell ref="AG199:AK199"/>
    <mergeCell ref="AG200:AK200"/>
    <mergeCell ref="AG201:AK201"/>
    <mergeCell ref="AG202:AK202"/>
    <mergeCell ref="AG203:AK203"/>
    <mergeCell ref="AG204:AK204"/>
    <mergeCell ref="AG205:AK205"/>
    <mergeCell ref="AG206:AK206"/>
    <mergeCell ref="AG189:AK189"/>
    <mergeCell ref="AG190:AK190"/>
    <mergeCell ref="AG191:AK191"/>
    <mergeCell ref="AG192:AK192"/>
    <mergeCell ref="AG193:AK193"/>
    <mergeCell ref="AG194:AK194"/>
    <mergeCell ref="AG195:AK195"/>
    <mergeCell ref="AG196:AK196"/>
    <mergeCell ref="AG197:AK197"/>
    <mergeCell ref="AH21:AI21"/>
    <mergeCell ref="AH23:AI23"/>
    <mergeCell ref="AH25:AI25"/>
    <mergeCell ref="AH27:AI27"/>
    <mergeCell ref="T20:V20"/>
    <mergeCell ref="AH20:AI20"/>
    <mergeCell ref="Q191:AA191"/>
    <mergeCell ref="AB191:AF191"/>
    <mergeCell ref="B187:F187"/>
    <mergeCell ref="G187:H187"/>
    <mergeCell ref="I187:L187"/>
    <mergeCell ref="M187:P187"/>
    <mergeCell ref="Q187:X187"/>
    <mergeCell ref="Y187:AA187"/>
    <mergeCell ref="AB187:AF187"/>
    <mergeCell ref="B159:E171"/>
    <mergeCell ref="F159:M159"/>
    <mergeCell ref="F160:M160"/>
    <mergeCell ref="F161:M161"/>
    <mergeCell ref="F162:M162"/>
    <mergeCell ref="F152:M152"/>
    <mergeCell ref="F153:M153"/>
    <mergeCell ref="F154:M154"/>
    <mergeCell ref="F155:M155"/>
    <mergeCell ref="D14:T14"/>
    <mergeCell ref="D15:T15"/>
    <mergeCell ref="B229:AF229"/>
    <mergeCell ref="Q211:AA211"/>
    <mergeCell ref="AB211:AF211"/>
    <mergeCell ref="B208:F208"/>
    <mergeCell ref="Q208:AA208"/>
    <mergeCell ref="AB208:AF208"/>
    <mergeCell ref="B209:F209"/>
    <mergeCell ref="Q209:AA209"/>
    <mergeCell ref="AB209:AF209"/>
    <mergeCell ref="B206:F206"/>
    <mergeCell ref="Q206:AA206"/>
    <mergeCell ref="AB206:AF206"/>
    <mergeCell ref="B207:F207"/>
    <mergeCell ref="Q207:AA207"/>
    <mergeCell ref="AB207:AF207"/>
    <mergeCell ref="B203:F203"/>
    <mergeCell ref="AB194:AF194"/>
    <mergeCell ref="AB195:AF195"/>
    <mergeCell ref="AB196:AF196"/>
    <mergeCell ref="AB197:AF197"/>
    <mergeCell ref="U14:W14"/>
    <mergeCell ref="B223:AF223"/>
    <mergeCell ref="B224:AF224"/>
    <mergeCell ref="B225:AF225"/>
    <mergeCell ref="B226:AF226"/>
    <mergeCell ref="B227:AF227"/>
    <mergeCell ref="B228:AF228"/>
    <mergeCell ref="A220:AG220"/>
    <mergeCell ref="B221:AF221"/>
    <mergeCell ref="B222:AF222"/>
    <mergeCell ref="B212:F212"/>
    <mergeCell ref="Q212:AA212"/>
    <mergeCell ref="AB212:AF212"/>
    <mergeCell ref="B213:F213"/>
    <mergeCell ref="B217:F217"/>
    <mergeCell ref="G217:P217"/>
    <mergeCell ref="B218:F218"/>
    <mergeCell ref="G218:P218"/>
    <mergeCell ref="AB218:AF218"/>
    <mergeCell ref="W218:AA218"/>
    <mergeCell ref="B210:F210"/>
    <mergeCell ref="Q210:AA210"/>
    <mergeCell ref="AB210:AF210"/>
    <mergeCell ref="B211:F211"/>
    <mergeCell ref="U16:AF16"/>
    <mergeCell ref="T21:U21"/>
    <mergeCell ref="T23:U23"/>
    <mergeCell ref="T25:U25"/>
    <mergeCell ref="B204:F204"/>
    <mergeCell ref="G204:P212"/>
    <mergeCell ref="Q204:AA204"/>
    <mergeCell ref="AB204:AF204"/>
    <mergeCell ref="B205:F205"/>
    <mergeCell ref="Q205:AA205"/>
    <mergeCell ref="AB205:AF205"/>
    <mergeCell ref="B201:F201"/>
    <mergeCell ref="Q201:AA201"/>
    <mergeCell ref="AB201:AF201"/>
    <mergeCell ref="B202:F202"/>
    <mergeCell ref="Q202:AA202"/>
    <mergeCell ref="AB202:AF202"/>
    <mergeCell ref="B198:F198"/>
    <mergeCell ref="G198:P203"/>
    <mergeCell ref="Q198:AA198"/>
    <mergeCell ref="B234:AF234"/>
    <mergeCell ref="B235:AF235"/>
    <mergeCell ref="B236:AF236"/>
    <mergeCell ref="A219:AH219"/>
    <mergeCell ref="B215:F215"/>
    <mergeCell ref="Q215:AA215"/>
    <mergeCell ref="AB215:AF215"/>
    <mergeCell ref="B216:F216"/>
    <mergeCell ref="Q216:V216"/>
    <mergeCell ref="W216:AA216"/>
    <mergeCell ref="AB216:AF216"/>
    <mergeCell ref="G213:P216"/>
    <mergeCell ref="Q213:AA213"/>
    <mergeCell ref="AB213:AF213"/>
    <mergeCell ref="B214:F214"/>
    <mergeCell ref="Q214:AA214"/>
    <mergeCell ref="AB214:AF214"/>
    <mergeCell ref="B230:AF230"/>
    <mergeCell ref="B231:AF231"/>
    <mergeCell ref="AG216:AK216"/>
    <mergeCell ref="W217:AA217"/>
    <mergeCell ref="AB217:AF217"/>
    <mergeCell ref="B232:AF232"/>
    <mergeCell ref="B233:AF233"/>
    <mergeCell ref="AB198:AF198"/>
    <mergeCell ref="B199:F199"/>
    <mergeCell ref="Q199:AA199"/>
    <mergeCell ref="AB199:AF199"/>
    <mergeCell ref="B200:F200"/>
    <mergeCell ref="Q200:AA200"/>
    <mergeCell ref="AB200:AF200"/>
    <mergeCell ref="Q203:AA203"/>
    <mergeCell ref="AB203:AF203"/>
    <mergeCell ref="B194:F194"/>
    <mergeCell ref="G194:P197"/>
    <mergeCell ref="Q194:AA194"/>
    <mergeCell ref="B195:F195"/>
    <mergeCell ref="Q195:AA195"/>
    <mergeCell ref="B196:F196"/>
    <mergeCell ref="Q196:AA196"/>
    <mergeCell ref="B197:F197"/>
    <mergeCell ref="Q197:AA197"/>
    <mergeCell ref="B192:F192"/>
    <mergeCell ref="Q192:AA192"/>
    <mergeCell ref="AB192:AF192"/>
    <mergeCell ref="B193:F193"/>
    <mergeCell ref="Q193:AA193"/>
    <mergeCell ref="AB193:AF193"/>
    <mergeCell ref="B188:AF188"/>
    <mergeCell ref="B189:F189"/>
    <mergeCell ref="G189:P189"/>
    <mergeCell ref="Q189:AA189"/>
    <mergeCell ref="AB189:AF189"/>
    <mergeCell ref="B190:F190"/>
    <mergeCell ref="G190:P193"/>
    <mergeCell ref="Q190:AA190"/>
    <mergeCell ref="AB190:AF190"/>
    <mergeCell ref="B191:F191"/>
    <mergeCell ref="F146:M146"/>
    <mergeCell ref="F147:M147"/>
    <mergeCell ref="F148:M148"/>
    <mergeCell ref="F149:M149"/>
    <mergeCell ref="B145:S145"/>
    <mergeCell ref="T145:AD145"/>
    <mergeCell ref="AE145:AF145"/>
    <mergeCell ref="B146:E146"/>
    <mergeCell ref="N146:X146"/>
    <mergeCell ref="Y146:AD146"/>
    <mergeCell ref="AE146:AL146"/>
    <mergeCell ref="AH145:AK145"/>
    <mergeCell ref="F141:M141"/>
    <mergeCell ref="F142:M142"/>
    <mergeCell ref="F143:M143"/>
    <mergeCell ref="F144:M144"/>
    <mergeCell ref="B141:E143"/>
    <mergeCell ref="N141:X142"/>
    <mergeCell ref="Y141:AD143"/>
    <mergeCell ref="AE141:AL143"/>
    <mergeCell ref="N143:X143"/>
    <mergeCell ref="B144:E144"/>
    <mergeCell ref="N144:X144"/>
    <mergeCell ref="Y144:AD144"/>
    <mergeCell ref="AE144:AL144"/>
    <mergeCell ref="B139:Q139"/>
    <mergeCell ref="R139:AD139"/>
    <mergeCell ref="AE139:AF139"/>
    <mergeCell ref="B140:E140"/>
    <mergeCell ref="F140:M140"/>
    <mergeCell ref="N140:X140"/>
    <mergeCell ref="Y140:AD140"/>
    <mergeCell ref="AE140:AL140"/>
    <mergeCell ref="F135:M135"/>
    <mergeCell ref="N135:X135"/>
    <mergeCell ref="AH139:AK139"/>
    <mergeCell ref="B118:S118"/>
    <mergeCell ref="T118:AC118"/>
    <mergeCell ref="AE118:AF118"/>
    <mergeCell ref="B119:E119"/>
    <mergeCell ref="F119:M119"/>
    <mergeCell ref="N119:X119"/>
    <mergeCell ref="Y119:AD119"/>
    <mergeCell ref="F122:M122"/>
    <mergeCell ref="F123:M123"/>
    <mergeCell ref="AE119:AL119"/>
    <mergeCell ref="N122:X123"/>
    <mergeCell ref="AH118:AK118"/>
    <mergeCell ref="F84:N84"/>
    <mergeCell ref="B64:E79"/>
    <mergeCell ref="O64:X65"/>
    <mergeCell ref="Y64:AD79"/>
    <mergeCell ref="AE64:AL64"/>
    <mergeCell ref="AE65:AL65"/>
    <mergeCell ref="O66:X67"/>
    <mergeCell ref="AE66:AL66"/>
    <mergeCell ref="F67:N67"/>
    <mergeCell ref="AE67:AL68"/>
    <mergeCell ref="F68:N68"/>
    <mergeCell ref="O68:X70"/>
    <mergeCell ref="F69:N69"/>
    <mergeCell ref="AE69:AL69"/>
    <mergeCell ref="AE70:AL70"/>
    <mergeCell ref="F64:N64"/>
    <mergeCell ref="F70:N70"/>
    <mergeCell ref="F71:N71"/>
    <mergeCell ref="F75:N79"/>
    <mergeCell ref="B80:E89"/>
    <mergeCell ref="F80:N80"/>
    <mergeCell ref="O80:X84"/>
    <mergeCell ref="Y80:AD89"/>
    <mergeCell ref="B56:E56"/>
    <mergeCell ref="F65:N65"/>
    <mergeCell ref="F66:N66"/>
    <mergeCell ref="B51:E51"/>
    <mergeCell ref="B55:E55"/>
    <mergeCell ref="F54:N57"/>
    <mergeCell ref="O54:X57"/>
    <mergeCell ref="AE55:AL55"/>
    <mergeCell ref="AE56:AL56"/>
    <mergeCell ref="B57:E58"/>
    <mergeCell ref="AE57:AL58"/>
    <mergeCell ref="F58:N60"/>
    <mergeCell ref="O58:X60"/>
    <mergeCell ref="B59:E59"/>
    <mergeCell ref="AE59:AL59"/>
    <mergeCell ref="B60:E60"/>
    <mergeCell ref="AE60:AL60"/>
    <mergeCell ref="B53:E54"/>
    <mergeCell ref="B61:E61"/>
    <mergeCell ref="F61:N63"/>
    <mergeCell ref="O61:X61"/>
    <mergeCell ref="Y61:AD63"/>
    <mergeCell ref="AE61:AL61"/>
    <mergeCell ref="B62:E62"/>
    <mergeCell ref="B43:E43"/>
    <mergeCell ref="B47:E47"/>
    <mergeCell ref="F35:N35"/>
    <mergeCell ref="F36:N36"/>
    <mergeCell ref="F37:N37"/>
    <mergeCell ref="B32:E32"/>
    <mergeCell ref="F32:N32"/>
    <mergeCell ref="B33:E33"/>
    <mergeCell ref="F33:N33"/>
    <mergeCell ref="B34:E34"/>
    <mergeCell ref="F34:N34"/>
    <mergeCell ref="B40:E42"/>
    <mergeCell ref="F40:N40"/>
    <mergeCell ref="B44:E44"/>
    <mergeCell ref="B45:E46"/>
    <mergeCell ref="O32:X32"/>
    <mergeCell ref="Y32:AD32"/>
    <mergeCell ref="AE32:AL32"/>
    <mergeCell ref="O33:X37"/>
    <mergeCell ref="Y33:AD39"/>
    <mergeCell ref="AE33:AL39"/>
    <mergeCell ref="B35:E35"/>
    <mergeCell ref="B36:E36"/>
    <mergeCell ref="B37:E37"/>
    <mergeCell ref="F38:N38"/>
    <mergeCell ref="O38:X39"/>
    <mergeCell ref="F39:N39"/>
    <mergeCell ref="B38:E38"/>
    <mergeCell ref="B39:E39"/>
    <mergeCell ref="A30:AH30"/>
    <mergeCell ref="B31:X31"/>
    <mergeCell ref="Y31:AC31"/>
    <mergeCell ref="AE31:AF31"/>
    <mergeCell ref="B27:D27"/>
    <mergeCell ref="E27:L27"/>
    <mergeCell ref="N27:R27"/>
    <mergeCell ref="W27:AC27"/>
    <mergeCell ref="AE27:AF27"/>
    <mergeCell ref="W28:AC28"/>
    <mergeCell ref="T27:U27"/>
    <mergeCell ref="AH31:AK31"/>
    <mergeCell ref="B23:D23"/>
    <mergeCell ref="E23:L23"/>
    <mergeCell ref="N23:R23"/>
    <mergeCell ref="W23:AC23"/>
    <mergeCell ref="AE23:AF23"/>
    <mergeCell ref="B25:D25"/>
    <mergeCell ref="E25:L25"/>
    <mergeCell ref="N25:R25"/>
    <mergeCell ref="W25:AC25"/>
    <mergeCell ref="AE25:AF25"/>
    <mergeCell ref="B19:AE19"/>
    <mergeCell ref="M20:S20"/>
    <mergeCell ref="AE20:AG20"/>
    <mergeCell ref="B21:D21"/>
    <mergeCell ref="E21:L21"/>
    <mergeCell ref="N21:R21"/>
    <mergeCell ref="W21:AC21"/>
    <mergeCell ref="AE21:AF21"/>
    <mergeCell ref="U15:V15"/>
    <mergeCell ref="X15:Y15"/>
    <mergeCell ref="AB15:AF15"/>
    <mergeCell ref="D16:T16"/>
    <mergeCell ref="D17:AC17"/>
    <mergeCell ref="T13:U13"/>
    <mergeCell ref="V13:W13"/>
    <mergeCell ref="Y13:AB13"/>
    <mergeCell ref="AC13:AE13"/>
    <mergeCell ref="B13:C13"/>
    <mergeCell ref="D13:E13"/>
    <mergeCell ref="F13:I13"/>
    <mergeCell ref="M13:N13"/>
    <mergeCell ref="O13:P13"/>
    <mergeCell ref="Q13:R13"/>
    <mergeCell ref="B11:C11"/>
    <mergeCell ref="D11:J11"/>
    <mergeCell ref="K11:W11"/>
    <mergeCell ref="X11:AE11"/>
    <mergeCell ref="B12:C12"/>
    <mergeCell ref="D12:J12"/>
    <mergeCell ref="K12:W12"/>
    <mergeCell ref="X12:AE12"/>
    <mergeCell ref="B9:C9"/>
    <mergeCell ref="D9:J9"/>
    <mergeCell ref="K9:W9"/>
    <mergeCell ref="X9:AE9"/>
    <mergeCell ref="B10:C10"/>
    <mergeCell ref="D10:J10"/>
    <mergeCell ref="K10:W10"/>
    <mergeCell ref="X10:AE10"/>
    <mergeCell ref="Y14:AA14"/>
    <mergeCell ref="AB14:AH14"/>
    <mergeCell ref="F104:N104"/>
    <mergeCell ref="F105:N105"/>
    <mergeCell ref="F106:N106"/>
    <mergeCell ref="F107:N107"/>
    <mergeCell ref="A2:AH2"/>
    <mergeCell ref="A3:AH3"/>
    <mergeCell ref="B4:AE4"/>
    <mergeCell ref="B5:C5"/>
    <mergeCell ref="D5:S5"/>
    <mergeCell ref="AC6:AE6"/>
    <mergeCell ref="B8:C8"/>
    <mergeCell ref="D8:J8"/>
    <mergeCell ref="K8:W8"/>
    <mergeCell ref="X8:AE8"/>
    <mergeCell ref="B6:C6"/>
    <mergeCell ref="T5:U5"/>
    <mergeCell ref="V5:W5"/>
    <mergeCell ref="Y5:AB5"/>
    <mergeCell ref="AC5:AE5"/>
    <mergeCell ref="D6:K6"/>
    <mergeCell ref="L6:AB6"/>
  </mergeCells>
  <hyperlinks>
    <hyperlink ref="E23:L23" location="' Response RFA Form'!B118" display="Dewatering Crews" xr:uid="{D19669D2-DBAD-4DED-BF55-1188312C2DEE}"/>
    <hyperlink ref="E21:L21" location="' Response RFA Form'!B31" display="Construction / Maintenance Crews" xr:uid="{4702FB30-34F8-4AAC-840E-5A8EA7C357BB}"/>
    <hyperlink ref="E25:L25" location="' Response RFA Form'!B129" display="Leak Survey" xr:uid="{2BC373C0-94CD-431E-9770-9D1619730AD1}"/>
    <hyperlink ref="E27:L27" location="' Response RFA Form'!B139" display="Welding" xr:uid="{4FC6BCAD-6635-4BBF-AD02-34BC6CE981D9}"/>
    <hyperlink ref="W21:AC21" location="' Response RFA Form'!B145" display="Service Restoration - Relights" xr:uid="{872ED363-E4FB-418A-B0AF-5628CB39386F}"/>
    <hyperlink ref="W25:AC25" location="' Response RFA Form'!B172" display="Locating" xr:uid="{7EF211BF-88C6-4DBA-8A22-409165044F3D}"/>
    <hyperlink ref="W27:AC27" location="' Response RFA Form'!B176" display="Other" xr:uid="{46595FFD-B6CF-41AF-8284-8A967DDE8C96}"/>
    <hyperlink ref="W23:AC23" location="' Response RFA Form'!B157" display="Meter Sets" xr:uid="{13503E06-DF99-4468-B23C-48A4D6B831E1}"/>
    <hyperlink ref="AH31:AK31" location="' Response RFA Form'!B20" display="Click to Return to Master Table Top" xr:uid="{8C35A962-6DFE-4750-9357-92F9D2183E25}"/>
    <hyperlink ref="AH118:AK118" location="' Response RFA Form'!B20" display="Click to Return to Master Table Top" xr:uid="{1624ED9D-EDB2-447C-B56A-F109BE65DA98}"/>
    <hyperlink ref="AH129:AK129" location="' Response RFA Form'!B20" display="Click to Return to Master Table Top" xr:uid="{024D89C0-2454-4DDA-9BE4-D8A5F7BD955C}"/>
    <hyperlink ref="AH139:AK139" location="' Response RFA Form'!B20" display="Click to Return to Master Table Top" xr:uid="{B5DFB8E6-4C8B-40E6-B20C-5E4963BF56F4}"/>
    <hyperlink ref="AH145:AK145" location="' Response RFA Form'!B20" display="Click to Return to Master Table Top" xr:uid="{B5F21979-1741-4223-BE83-38C6724C75BE}"/>
    <hyperlink ref="AH157:AK157" location="' Response RFA Form'!B20" display="Click to Return to Master Table Top" xr:uid="{47DB984D-AB25-41F0-825E-44D25AB55C61}"/>
    <hyperlink ref="AH172:AK172" location="' Response RFA Form'!B20" display="Click to Return to Master Table Top" xr:uid="{9F494748-19FB-4AD3-AC5A-89F984ACAAC3}"/>
    <hyperlink ref="AH176:AK176" location="' Response RFA Form'!B20" display="Click to Return to Master Table Top" xr:uid="{24B5B748-07B3-4CC2-9409-2DDA06BB7146}"/>
  </hyperlinks>
  <pageMargins left="0.25" right="0.25" top="0.75" bottom="0.75" header="0.3" footer="0.3"/>
  <pageSetup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180975</xdr:colOff>
                    <xdr:row>20</xdr:row>
                    <xdr:rowOff>57150</xdr:rowOff>
                  </from>
                  <to>
                    <xdr:col>3</xdr:col>
                    <xdr:colOff>47625</xdr:colOff>
                    <xdr:row>21</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190500</xdr:colOff>
                    <xdr:row>22</xdr:row>
                    <xdr:rowOff>66675</xdr:rowOff>
                  </from>
                  <to>
                    <xdr:col>3</xdr:col>
                    <xdr:colOff>38100</xdr:colOff>
                    <xdr:row>23</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190500</xdr:colOff>
                    <xdr:row>24</xdr:row>
                    <xdr:rowOff>47625</xdr:rowOff>
                  </from>
                  <to>
                    <xdr:col>3</xdr:col>
                    <xdr:colOff>9525</xdr:colOff>
                    <xdr:row>24</xdr:row>
                    <xdr:rowOff>333375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180975</xdr:colOff>
                    <xdr:row>26</xdr:row>
                    <xdr:rowOff>38100</xdr:rowOff>
                  </from>
                  <to>
                    <xdr:col>3</xdr:col>
                    <xdr:colOff>9525</xdr:colOff>
                    <xdr:row>26</xdr:row>
                    <xdr:rowOff>323850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21</xdr:col>
                    <xdr:colOff>19050</xdr:colOff>
                    <xdr:row>20</xdr:row>
                    <xdr:rowOff>57150</xdr:rowOff>
                  </from>
                  <to>
                    <xdr:col>21</xdr:col>
                    <xdr:colOff>238125</xdr:colOff>
                    <xdr:row>20</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21</xdr:col>
                    <xdr:colOff>9525</xdr:colOff>
                    <xdr:row>22</xdr:row>
                    <xdr:rowOff>66675</xdr:rowOff>
                  </from>
                  <to>
                    <xdr:col>21</xdr:col>
                    <xdr:colOff>238125</xdr:colOff>
                    <xdr:row>22</xdr:row>
                    <xdr:rowOff>333375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21</xdr:col>
                    <xdr:colOff>9525</xdr:colOff>
                    <xdr:row>24</xdr:row>
                    <xdr:rowOff>76200</xdr:rowOff>
                  </from>
                  <to>
                    <xdr:col>21</xdr:col>
                    <xdr:colOff>219075</xdr:colOff>
                    <xdr:row>24</xdr:row>
                    <xdr:rowOff>314325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21</xdr:col>
                    <xdr:colOff>19050</xdr:colOff>
                    <xdr:row>26</xdr:row>
                    <xdr:rowOff>57150</xdr:rowOff>
                  </from>
                  <to>
                    <xdr:col>21</xdr:col>
                    <xdr:colOff>238125</xdr:colOff>
                    <xdr:row>26</xdr:row>
                    <xdr:rowOff>295275</xdr:rowOff>
                  </to>
                </anchor>
              </controlPr>
            </control>
          </mc:Choice>
        </mc:AlternateContent>
        <mc:AlternateContent xmlns:mc="http://schemas.openxmlformats.org/markup-compatibility/2006">
          <mc:Choice Requires="x14">
            <control shapeId="3326" r:id="rId12" name="Check Box 254">
              <controlPr defaultSize="0" autoFill="0" autoLine="0" autoPict="0">
                <anchor moveWithCells="1">
                  <from>
                    <xdr:col>6</xdr:col>
                    <xdr:colOff>47625</xdr:colOff>
                    <xdr:row>190</xdr:row>
                    <xdr:rowOff>95250</xdr:rowOff>
                  </from>
                  <to>
                    <xdr:col>9</xdr:col>
                    <xdr:colOff>28575</xdr:colOff>
                    <xdr:row>191</xdr:row>
                    <xdr:rowOff>123825</xdr:rowOff>
                  </to>
                </anchor>
              </controlPr>
            </control>
          </mc:Choice>
        </mc:AlternateContent>
        <mc:AlternateContent xmlns:mc="http://schemas.openxmlformats.org/markup-compatibility/2006">
          <mc:Choice Requires="x14">
            <control shapeId="3327" r:id="rId13" name="Check Box 255">
              <controlPr defaultSize="0" autoFill="0" autoLine="0" autoPict="0">
                <anchor moveWithCells="1">
                  <from>
                    <xdr:col>6</xdr:col>
                    <xdr:colOff>47625</xdr:colOff>
                    <xdr:row>194</xdr:row>
                    <xdr:rowOff>76200</xdr:rowOff>
                  </from>
                  <to>
                    <xdr:col>9</xdr:col>
                    <xdr:colOff>9525</xdr:colOff>
                    <xdr:row>195</xdr:row>
                    <xdr:rowOff>114300</xdr:rowOff>
                  </to>
                </anchor>
              </controlPr>
            </control>
          </mc:Choice>
        </mc:AlternateContent>
        <mc:AlternateContent xmlns:mc="http://schemas.openxmlformats.org/markup-compatibility/2006">
          <mc:Choice Requires="x14">
            <control shapeId="3328" r:id="rId14" name="Check Box 256">
              <controlPr defaultSize="0" autoFill="0" autoLine="0" autoPict="0">
                <anchor moveWithCells="1">
                  <from>
                    <xdr:col>5</xdr:col>
                    <xdr:colOff>57150</xdr:colOff>
                    <xdr:row>196</xdr:row>
                    <xdr:rowOff>190500</xdr:rowOff>
                  </from>
                  <to>
                    <xdr:col>8</xdr:col>
                    <xdr:colOff>76200</xdr:colOff>
                    <xdr:row>197</xdr:row>
                    <xdr:rowOff>200025</xdr:rowOff>
                  </to>
                </anchor>
              </controlPr>
            </control>
          </mc:Choice>
        </mc:AlternateContent>
        <mc:AlternateContent xmlns:mc="http://schemas.openxmlformats.org/markup-compatibility/2006">
          <mc:Choice Requires="x14">
            <control shapeId="3329" r:id="rId15" name="Check Box 257">
              <controlPr defaultSize="0" autoFill="0" autoLine="0" autoPict="0">
                <anchor moveWithCells="1">
                  <from>
                    <xdr:col>5</xdr:col>
                    <xdr:colOff>57150</xdr:colOff>
                    <xdr:row>202</xdr:row>
                    <xdr:rowOff>180975</xdr:rowOff>
                  </from>
                  <to>
                    <xdr:col>8</xdr:col>
                    <xdr:colOff>66675</xdr:colOff>
                    <xdr:row>203</xdr:row>
                    <xdr:rowOff>228600</xdr:rowOff>
                  </to>
                </anchor>
              </controlPr>
            </control>
          </mc:Choice>
        </mc:AlternateContent>
        <mc:AlternateContent xmlns:mc="http://schemas.openxmlformats.org/markup-compatibility/2006">
          <mc:Choice Requires="x14">
            <control shapeId="3330" r:id="rId16" name="Check Box 258">
              <controlPr defaultSize="0" autoFill="0" autoLine="0" autoPict="0">
                <anchor moveWithCells="1">
                  <from>
                    <xdr:col>6</xdr:col>
                    <xdr:colOff>47625</xdr:colOff>
                    <xdr:row>213</xdr:row>
                    <xdr:rowOff>152400</xdr:rowOff>
                  </from>
                  <to>
                    <xdr:col>9</xdr:col>
                    <xdr:colOff>38100</xdr:colOff>
                    <xdr:row>214</xdr:row>
                    <xdr:rowOff>219075</xdr:rowOff>
                  </to>
                </anchor>
              </controlPr>
            </control>
          </mc:Choice>
        </mc:AlternateContent>
        <mc:AlternateContent xmlns:mc="http://schemas.openxmlformats.org/markup-compatibility/2006">
          <mc:Choice Requires="x14">
            <control shapeId="3340" r:id="rId17" name="Check Box 268">
              <controlPr defaultSize="0" autoFill="0" autoLine="0" autoPict="0">
                <anchor moveWithCells="1">
                  <from>
                    <xdr:col>16</xdr:col>
                    <xdr:colOff>28575</xdr:colOff>
                    <xdr:row>188</xdr:row>
                    <xdr:rowOff>371475</xdr:rowOff>
                  </from>
                  <to>
                    <xdr:col>17</xdr:col>
                    <xdr:colOff>104775</xdr:colOff>
                    <xdr:row>190</xdr:row>
                    <xdr:rowOff>19050</xdr:rowOff>
                  </to>
                </anchor>
              </controlPr>
            </control>
          </mc:Choice>
        </mc:AlternateContent>
        <mc:AlternateContent xmlns:mc="http://schemas.openxmlformats.org/markup-compatibility/2006">
          <mc:Choice Requires="x14">
            <control shapeId="3341" r:id="rId18" name="Check Box 269">
              <controlPr defaultSize="0" autoFill="0" autoLine="0" autoPict="0">
                <anchor moveWithCells="1">
                  <from>
                    <xdr:col>16</xdr:col>
                    <xdr:colOff>28575</xdr:colOff>
                    <xdr:row>189</xdr:row>
                    <xdr:rowOff>180975</xdr:rowOff>
                  </from>
                  <to>
                    <xdr:col>18</xdr:col>
                    <xdr:colOff>28575</xdr:colOff>
                    <xdr:row>191</xdr:row>
                    <xdr:rowOff>19050</xdr:rowOff>
                  </to>
                </anchor>
              </controlPr>
            </control>
          </mc:Choice>
        </mc:AlternateContent>
        <mc:AlternateContent xmlns:mc="http://schemas.openxmlformats.org/markup-compatibility/2006">
          <mc:Choice Requires="x14">
            <control shapeId="3342" r:id="rId19" name="Check Box 270">
              <controlPr defaultSize="0" autoFill="0" autoLine="0" autoPict="0">
                <anchor moveWithCells="1">
                  <from>
                    <xdr:col>16</xdr:col>
                    <xdr:colOff>28575</xdr:colOff>
                    <xdr:row>190</xdr:row>
                    <xdr:rowOff>190500</xdr:rowOff>
                  </from>
                  <to>
                    <xdr:col>18</xdr:col>
                    <xdr:colOff>0</xdr:colOff>
                    <xdr:row>192</xdr:row>
                    <xdr:rowOff>19050</xdr:rowOff>
                  </to>
                </anchor>
              </controlPr>
            </control>
          </mc:Choice>
        </mc:AlternateContent>
        <mc:AlternateContent xmlns:mc="http://schemas.openxmlformats.org/markup-compatibility/2006">
          <mc:Choice Requires="x14">
            <control shapeId="3343" r:id="rId20" name="Check Box 271">
              <controlPr defaultSize="0" autoFill="0" autoLine="0" autoPict="0">
                <anchor moveWithCells="1">
                  <from>
                    <xdr:col>16</xdr:col>
                    <xdr:colOff>38100</xdr:colOff>
                    <xdr:row>192</xdr:row>
                    <xdr:rowOff>0</xdr:rowOff>
                  </from>
                  <to>
                    <xdr:col>17</xdr:col>
                    <xdr:colOff>114300</xdr:colOff>
                    <xdr:row>193</xdr:row>
                    <xdr:rowOff>19050</xdr:rowOff>
                  </to>
                </anchor>
              </controlPr>
            </control>
          </mc:Choice>
        </mc:AlternateContent>
        <mc:AlternateContent xmlns:mc="http://schemas.openxmlformats.org/markup-compatibility/2006">
          <mc:Choice Requires="x14">
            <control shapeId="3344" r:id="rId21" name="Check Box 272">
              <controlPr defaultSize="0" autoFill="0" autoLine="0" autoPict="0">
                <anchor moveWithCells="1">
                  <from>
                    <xdr:col>16</xdr:col>
                    <xdr:colOff>28575</xdr:colOff>
                    <xdr:row>192</xdr:row>
                    <xdr:rowOff>200025</xdr:rowOff>
                  </from>
                  <to>
                    <xdr:col>18</xdr:col>
                    <xdr:colOff>9525</xdr:colOff>
                    <xdr:row>194</xdr:row>
                    <xdr:rowOff>19050</xdr:rowOff>
                  </to>
                </anchor>
              </controlPr>
            </control>
          </mc:Choice>
        </mc:AlternateContent>
        <mc:AlternateContent xmlns:mc="http://schemas.openxmlformats.org/markup-compatibility/2006">
          <mc:Choice Requires="x14">
            <control shapeId="3345" r:id="rId22" name="Check Box 273">
              <controlPr defaultSize="0" autoFill="0" autoLine="0" autoPict="0">
                <anchor moveWithCells="1">
                  <from>
                    <xdr:col>16</xdr:col>
                    <xdr:colOff>19050</xdr:colOff>
                    <xdr:row>193</xdr:row>
                    <xdr:rowOff>180975</xdr:rowOff>
                  </from>
                  <to>
                    <xdr:col>17</xdr:col>
                    <xdr:colOff>114300</xdr:colOff>
                    <xdr:row>195</xdr:row>
                    <xdr:rowOff>0</xdr:rowOff>
                  </to>
                </anchor>
              </controlPr>
            </control>
          </mc:Choice>
        </mc:AlternateContent>
        <mc:AlternateContent xmlns:mc="http://schemas.openxmlformats.org/markup-compatibility/2006">
          <mc:Choice Requires="x14">
            <control shapeId="3346" r:id="rId23" name="Check Box 274">
              <controlPr defaultSize="0" autoFill="0" autoLine="0" autoPict="0">
                <anchor moveWithCells="1">
                  <from>
                    <xdr:col>16</xdr:col>
                    <xdr:colOff>19050</xdr:colOff>
                    <xdr:row>194</xdr:row>
                    <xdr:rowOff>161925</xdr:rowOff>
                  </from>
                  <to>
                    <xdr:col>18</xdr:col>
                    <xdr:colOff>19050</xdr:colOff>
                    <xdr:row>195</xdr:row>
                    <xdr:rowOff>180975</xdr:rowOff>
                  </to>
                </anchor>
              </controlPr>
            </control>
          </mc:Choice>
        </mc:AlternateContent>
        <mc:AlternateContent xmlns:mc="http://schemas.openxmlformats.org/markup-compatibility/2006">
          <mc:Choice Requires="x14">
            <control shapeId="3347" r:id="rId24" name="Check Box 275">
              <controlPr defaultSize="0" autoFill="0" autoLine="0" autoPict="0">
                <anchor moveWithCells="1">
                  <from>
                    <xdr:col>16</xdr:col>
                    <xdr:colOff>28575</xdr:colOff>
                    <xdr:row>195</xdr:row>
                    <xdr:rowOff>190500</xdr:rowOff>
                  </from>
                  <to>
                    <xdr:col>18</xdr:col>
                    <xdr:colOff>9525</xdr:colOff>
                    <xdr:row>197</xdr:row>
                    <xdr:rowOff>19050</xdr:rowOff>
                  </to>
                </anchor>
              </controlPr>
            </control>
          </mc:Choice>
        </mc:AlternateContent>
        <mc:AlternateContent xmlns:mc="http://schemas.openxmlformats.org/markup-compatibility/2006">
          <mc:Choice Requires="x14">
            <control shapeId="3348" r:id="rId25" name="Check Box 276">
              <controlPr defaultSize="0" autoFill="0" autoLine="0" autoPict="0">
                <anchor moveWithCells="1">
                  <from>
                    <xdr:col>16</xdr:col>
                    <xdr:colOff>28575</xdr:colOff>
                    <xdr:row>197</xdr:row>
                    <xdr:rowOff>9525</xdr:rowOff>
                  </from>
                  <to>
                    <xdr:col>17</xdr:col>
                    <xdr:colOff>114300</xdr:colOff>
                    <xdr:row>198</xdr:row>
                    <xdr:rowOff>38100</xdr:rowOff>
                  </to>
                </anchor>
              </controlPr>
            </control>
          </mc:Choice>
        </mc:AlternateContent>
        <mc:AlternateContent xmlns:mc="http://schemas.openxmlformats.org/markup-compatibility/2006">
          <mc:Choice Requires="x14">
            <control shapeId="3349" r:id="rId26" name="Check Box 277">
              <controlPr defaultSize="0" autoFill="0" autoLine="0" autoPict="0">
                <anchor moveWithCells="1">
                  <from>
                    <xdr:col>16</xdr:col>
                    <xdr:colOff>19050</xdr:colOff>
                    <xdr:row>198</xdr:row>
                    <xdr:rowOff>0</xdr:rowOff>
                  </from>
                  <to>
                    <xdr:col>18</xdr:col>
                    <xdr:colOff>9525</xdr:colOff>
                    <xdr:row>199</xdr:row>
                    <xdr:rowOff>19050</xdr:rowOff>
                  </to>
                </anchor>
              </controlPr>
            </control>
          </mc:Choice>
        </mc:AlternateContent>
        <mc:AlternateContent xmlns:mc="http://schemas.openxmlformats.org/markup-compatibility/2006">
          <mc:Choice Requires="x14">
            <control shapeId="3350" r:id="rId27" name="Check Box 278">
              <controlPr defaultSize="0" autoFill="0" autoLine="0" autoPict="0">
                <anchor moveWithCells="1">
                  <from>
                    <xdr:col>16</xdr:col>
                    <xdr:colOff>28575</xdr:colOff>
                    <xdr:row>198</xdr:row>
                    <xdr:rowOff>219075</xdr:rowOff>
                  </from>
                  <to>
                    <xdr:col>17</xdr:col>
                    <xdr:colOff>114300</xdr:colOff>
                    <xdr:row>200</xdr:row>
                    <xdr:rowOff>19050</xdr:rowOff>
                  </to>
                </anchor>
              </controlPr>
            </control>
          </mc:Choice>
        </mc:AlternateContent>
        <mc:AlternateContent xmlns:mc="http://schemas.openxmlformats.org/markup-compatibility/2006">
          <mc:Choice Requires="x14">
            <control shapeId="3351" r:id="rId28" name="Check Box 279">
              <controlPr defaultSize="0" autoFill="0" autoLine="0" autoPict="0">
                <anchor moveWithCells="1">
                  <from>
                    <xdr:col>16</xdr:col>
                    <xdr:colOff>28575</xdr:colOff>
                    <xdr:row>199</xdr:row>
                    <xdr:rowOff>219075</xdr:rowOff>
                  </from>
                  <to>
                    <xdr:col>17</xdr:col>
                    <xdr:colOff>104775</xdr:colOff>
                    <xdr:row>201</xdr:row>
                    <xdr:rowOff>19050</xdr:rowOff>
                  </to>
                </anchor>
              </controlPr>
            </control>
          </mc:Choice>
        </mc:AlternateContent>
        <mc:AlternateContent xmlns:mc="http://schemas.openxmlformats.org/markup-compatibility/2006">
          <mc:Choice Requires="x14">
            <control shapeId="3352" r:id="rId29" name="Check Box 280">
              <controlPr defaultSize="0" autoFill="0" autoLine="0" autoPict="0">
                <anchor moveWithCells="1">
                  <from>
                    <xdr:col>16</xdr:col>
                    <xdr:colOff>28575</xdr:colOff>
                    <xdr:row>200</xdr:row>
                    <xdr:rowOff>219075</xdr:rowOff>
                  </from>
                  <to>
                    <xdr:col>18</xdr:col>
                    <xdr:colOff>19050</xdr:colOff>
                    <xdr:row>202</xdr:row>
                    <xdr:rowOff>28575</xdr:rowOff>
                  </to>
                </anchor>
              </controlPr>
            </control>
          </mc:Choice>
        </mc:AlternateContent>
        <mc:AlternateContent xmlns:mc="http://schemas.openxmlformats.org/markup-compatibility/2006">
          <mc:Choice Requires="x14">
            <control shapeId="3353" r:id="rId30" name="Check Box 281">
              <controlPr defaultSize="0" autoFill="0" autoLine="0" autoPict="0">
                <anchor moveWithCells="1">
                  <from>
                    <xdr:col>16</xdr:col>
                    <xdr:colOff>19050</xdr:colOff>
                    <xdr:row>202</xdr:row>
                    <xdr:rowOff>9525</xdr:rowOff>
                  </from>
                  <to>
                    <xdr:col>17</xdr:col>
                    <xdr:colOff>95250</xdr:colOff>
                    <xdr:row>203</xdr:row>
                    <xdr:rowOff>28575</xdr:rowOff>
                  </to>
                </anchor>
              </controlPr>
            </control>
          </mc:Choice>
        </mc:AlternateContent>
        <mc:AlternateContent xmlns:mc="http://schemas.openxmlformats.org/markup-compatibility/2006">
          <mc:Choice Requires="x14">
            <control shapeId="3354" r:id="rId31" name="Check Box 282">
              <controlPr defaultSize="0" autoFill="0" autoLine="0" autoPict="0">
                <anchor moveWithCells="1">
                  <from>
                    <xdr:col>16</xdr:col>
                    <xdr:colOff>19050</xdr:colOff>
                    <xdr:row>203</xdr:row>
                    <xdr:rowOff>9525</xdr:rowOff>
                  </from>
                  <to>
                    <xdr:col>17</xdr:col>
                    <xdr:colOff>104775</xdr:colOff>
                    <xdr:row>203</xdr:row>
                    <xdr:rowOff>219075</xdr:rowOff>
                  </to>
                </anchor>
              </controlPr>
            </control>
          </mc:Choice>
        </mc:AlternateContent>
        <mc:AlternateContent xmlns:mc="http://schemas.openxmlformats.org/markup-compatibility/2006">
          <mc:Choice Requires="x14">
            <control shapeId="3355" r:id="rId32" name="Check Box 283">
              <controlPr defaultSize="0" autoFill="0" autoLine="0" autoPict="0">
                <anchor moveWithCells="1">
                  <from>
                    <xdr:col>16</xdr:col>
                    <xdr:colOff>28575</xdr:colOff>
                    <xdr:row>203</xdr:row>
                    <xdr:rowOff>361950</xdr:rowOff>
                  </from>
                  <to>
                    <xdr:col>18</xdr:col>
                    <xdr:colOff>9525</xdr:colOff>
                    <xdr:row>205</xdr:row>
                    <xdr:rowOff>19050</xdr:rowOff>
                  </to>
                </anchor>
              </controlPr>
            </control>
          </mc:Choice>
        </mc:AlternateContent>
        <mc:AlternateContent xmlns:mc="http://schemas.openxmlformats.org/markup-compatibility/2006">
          <mc:Choice Requires="x14">
            <control shapeId="3356" r:id="rId33" name="Check Box 284">
              <controlPr defaultSize="0" autoFill="0" autoLine="0" autoPict="0">
                <anchor moveWithCells="1">
                  <from>
                    <xdr:col>16</xdr:col>
                    <xdr:colOff>28575</xdr:colOff>
                    <xdr:row>204</xdr:row>
                    <xdr:rowOff>219075</xdr:rowOff>
                  </from>
                  <to>
                    <xdr:col>18</xdr:col>
                    <xdr:colOff>9525</xdr:colOff>
                    <xdr:row>206</xdr:row>
                    <xdr:rowOff>19050</xdr:rowOff>
                  </to>
                </anchor>
              </controlPr>
            </control>
          </mc:Choice>
        </mc:AlternateContent>
        <mc:AlternateContent xmlns:mc="http://schemas.openxmlformats.org/markup-compatibility/2006">
          <mc:Choice Requires="x14">
            <control shapeId="3357" r:id="rId34" name="Check Box 285">
              <controlPr defaultSize="0" autoFill="0" autoLine="0" autoPict="0">
                <anchor moveWithCells="1">
                  <from>
                    <xdr:col>16</xdr:col>
                    <xdr:colOff>38100</xdr:colOff>
                    <xdr:row>206</xdr:row>
                    <xdr:rowOff>9525</xdr:rowOff>
                  </from>
                  <to>
                    <xdr:col>18</xdr:col>
                    <xdr:colOff>9525</xdr:colOff>
                    <xdr:row>207</xdr:row>
                    <xdr:rowOff>28575</xdr:rowOff>
                  </to>
                </anchor>
              </controlPr>
            </control>
          </mc:Choice>
        </mc:AlternateContent>
        <mc:AlternateContent xmlns:mc="http://schemas.openxmlformats.org/markup-compatibility/2006">
          <mc:Choice Requires="x14">
            <control shapeId="3358" r:id="rId35" name="Check Box 286">
              <controlPr defaultSize="0" autoFill="0" autoLine="0" autoPict="0">
                <anchor moveWithCells="1">
                  <from>
                    <xdr:col>16</xdr:col>
                    <xdr:colOff>38100</xdr:colOff>
                    <xdr:row>206</xdr:row>
                    <xdr:rowOff>228600</xdr:rowOff>
                  </from>
                  <to>
                    <xdr:col>18</xdr:col>
                    <xdr:colOff>38100</xdr:colOff>
                    <xdr:row>208</xdr:row>
                    <xdr:rowOff>19050</xdr:rowOff>
                  </to>
                </anchor>
              </controlPr>
            </control>
          </mc:Choice>
        </mc:AlternateContent>
        <mc:AlternateContent xmlns:mc="http://schemas.openxmlformats.org/markup-compatibility/2006">
          <mc:Choice Requires="x14">
            <control shapeId="3359" r:id="rId36" name="Check Box 287">
              <controlPr defaultSize="0" autoFill="0" autoLine="0" autoPict="0">
                <anchor moveWithCells="1">
                  <from>
                    <xdr:col>16</xdr:col>
                    <xdr:colOff>38100</xdr:colOff>
                    <xdr:row>207</xdr:row>
                    <xdr:rowOff>228600</xdr:rowOff>
                  </from>
                  <to>
                    <xdr:col>18</xdr:col>
                    <xdr:colOff>9525</xdr:colOff>
                    <xdr:row>208</xdr:row>
                    <xdr:rowOff>200025</xdr:rowOff>
                  </to>
                </anchor>
              </controlPr>
            </control>
          </mc:Choice>
        </mc:AlternateContent>
        <mc:AlternateContent xmlns:mc="http://schemas.openxmlformats.org/markup-compatibility/2006">
          <mc:Choice Requires="x14">
            <control shapeId="3360" r:id="rId37" name="Check Box 288">
              <controlPr defaultSize="0" autoFill="0" autoLine="0" autoPict="0">
                <anchor moveWithCells="1">
                  <from>
                    <xdr:col>16</xdr:col>
                    <xdr:colOff>47625</xdr:colOff>
                    <xdr:row>208</xdr:row>
                    <xdr:rowOff>400050</xdr:rowOff>
                  </from>
                  <to>
                    <xdr:col>18</xdr:col>
                    <xdr:colOff>57150</xdr:colOff>
                    <xdr:row>210</xdr:row>
                    <xdr:rowOff>19050</xdr:rowOff>
                  </to>
                </anchor>
              </controlPr>
            </control>
          </mc:Choice>
        </mc:AlternateContent>
        <mc:AlternateContent xmlns:mc="http://schemas.openxmlformats.org/markup-compatibility/2006">
          <mc:Choice Requires="x14">
            <control shapeId="3361" r:id="rId38" name="Check Box 289">
              <controlPr defaultSize="0" autoFill="0" autoLine="0" autoPict="0">
                <anchor moveWithCells="1">
                  <from>
                    <xdr:col>16</xdr:col>
                    <xdr:colOff>38100</xdr:colOff>
                    <xdr:row>210</xdr:row>
                    <xdr:rowOff>0</xdr:rowOff>
                  </from>
                  <to>
                    <xdr:col>18</xdr:col>
                    <xdr:colOff>19050</xdr:colOff>
                    <xdr:row>211</xdr:row>
                    <xdr:rowOff>19050</xdr:rowOff>
                  </to>
                </anchor>
              </controlPr>
            </control>
          </mc:Choice>
        </mc:AlternateContent>
        <mc:AlternateContent xmlns:mc="http://schemas.openxmlformats.org/markup-compatibility/2006">
          <mc:Choice Requires="x14">
            <control shapeId="3362" r:id="rId39" name="Check Box 290">
              <controlPr defaultSize="0" autoFill="0" autoLine="0" autoPict="0">
                <anchor moveWithCells="1">
                  <from>
                    <xdr:col>16</xdr:col>
                    <xdr:colOff>47625</xdr:colOff>
                    <xdr:row>210</xdr:row>
                    <xdr:rowOff>219075</xdr:rowOff>
                  </from>
                  <to>
                    <xdr:col>18</xdr:col>
                    <xdr:colOff>47625</xdr:colOff>
                    <xdr:row>212</xdr:row>
                    <xdr:rowOff>0</xdr:rowOff>
                  </to>
                </anchor>
              </controlPr>
            </control>
          </mc:Choice>
        </mc:AlternateContent>
        <mc:AlternateContent xmlns:mc="http://schemas.openxmlformats.org/markup-compatibility/2006">
          <mc:Choice Requires="x14">
            <control shapeId="3363" r:id="rId40" name="Check Box 291">
              <controlPr defaultSize="0" autoFill="0" autoLine="0" autoPict="0">
                <anchor moveWithCells="1">
                  <from>
                    <xdr:col>16</xdr:col>
                    <xdr:colOff>38100</xdr:colOff>
                    <xdr:row>211</xdr:row>
                    <xdr:rowOff>238125</xdr:rowOff>
                  </from>
                  <to>
                    <xdr:col>18</xdr:col>
                    <xdr:colOff>38100</xdr:colOff>
                    <xdr:row>213</xdr:row>
                    <xdr:rowOff>19050</xdr:rowOff>
                  </to>
                </anchor>
              </controlPr>
            </control>
          </mc:Choice>
        </mc:AlternateContent>
        <mc:AlternateContent xmlns:mc="http://schemas.openxmlformats.org/markup-compatibility/2006">
          <mc:Choice Requires="x14">
            <control shapeId="3364" r:id="rId41" name="Check Box 292">
              <controlPr defaultSize="0" autoFill="0" autoLine="0" autoPict="0">
                <anchor moveWithCells="1">
                  <from>
                    <xdr:col>16</xdr:col>
                    <xdr:colOff>38100</xdr:colOff>
                    <xdr:row>212</xdr:row>
                    <xdr:rowOff>209550</xdr:rowOff>
                  </from>
                  <to>
                    <xdr:col>18</xdr:col>
                    <xdr:colOff>47625</xdr:colOff>
                    <xdr:row>214</xdr:row>
                    <xdr:rowOff>0</xdr:rowOff>
                  </to>
                </anchor>
              </controlPr>
            </control>
          </mc:Choice>
        </mc:AlternateContent>
        <mc:AlternateContent xmlns:mc="http://schemas.openxmlformats.org/markup-compatibility/2006">
          <mc:Choice Requires="x14">
            <control shapeId="3365" r:id="rId42" name="Check Box 293">
              <controlPr defaultSize="0" autoFill="0" autoLine="0" autoPict="0">
                <anchor moveWithCells="1">
                  <from>
                    <xdr:col>16</xdr:col>
                    <xdr:colOff>38100</xdr:colOff>
                    <xdr:row>213</xdr:row>
                    <xdr:rowOff>219075</xdr:rowOff>
                  </from>
                  <to>
                    <xdr:col>18</xdr:col>
                    <xdr:colOff>9525</xdr:colOff>
                    <xdr:row>215</xdr:row>
                    <xdr:rowOff>28575</xdr:rowOff>
                  </to>
                </anchor>
              </controlPr>
            </control>
          </mc:Choice>
        </mc:AlternateContent>
        <mc:AlternateContent xmlns:mc="http://schemas.openxmlformats.org/markup-compatibility/2006">
          <mc:Choice Requires="x14">
            <control shapeId="3366" r:id="rId43" name="Check Box 294">
              <controlPr defaultSize="0" autoFill="0" autoLine="0" autoPict="0">
                <anchor moveWithCells="1">
                  <from>
                    <xdr:col>16</xdr:col>
                    <xdr:colOff>38100</xdr:colOff>
                    <xdr:row>214</xdr:row>
                    <xdr:rowOff>219075</xdr:rowOff>
                  </from>
                  <to>
                    <xdr:col>18</xdr:col>
                    <xdr:colOff>19050</xdr:colOff>
                    <xdr:row>215</xdr:row>
                    <xdr:rowOff>200025</xdr:rowOff>
                  </to>
                </anchor>
              </controlPr>
            </control>
          </mc:Choice>
        </mc:AlternateContent>
        <mc:AlternateContent xmlns:mc="http://schemas.openxmlformats.org/markup-compatibility/2006">
          <mc:Choice Requires="x14">
            <control shapeId="3376" r:id="rId44" name="Check Box 304">
              <controlPr defaultSize="0" autoFill="0" autoLine="0" autoPict="0">
                <anchor moveWithCells="1">
                  <from>
                    <xdr:col>20</xdr:col>
                    <xdr:colOff>38100</xdr:colOff>
                    <xdr:row>14</xdr:row>
                    <xdr:rowOff>0</xdr:rowOff>
                  </from>
                  <to>
                    <xdr:col>22</xdr:col>
                    <xdr:colOff>95250</xdr:colOff>
                    <xdr:row>14</xdr:row>
                    <xdr:rowOff>209550</xdr:rowOff>
                  </to>
                </anchor>
              </controlPr>
            </control>
          </mc:Choice>
        </mc:AlternateContent>
        <mc:AlternateContent xmlns:mc="http://schemas.openxmlformats.org/markup-compatibility/2006">
          <mc:Choice Requires="x14">
            <control shapeId="3377" r:id="rId45" name="Check Box 305">
              <controlPr defaultSize="0" autoFill="0" autoLine="0" autoPict="0">
                <anchor moveWithCells="1">
                  <from>
                    <xdr:col>22</xdr:col>
                    <xdr:colOff>123825</xdr:colOff>
                    <xdr:row>14</xdr:row>
                    <xdr:rowOff>0</xdr:rowOff>
                  </from>
                  <to>
                    <xdr:col>23</xdr:col>
                    <xdr:colOff>180975</xdr:colOff>
                    <xdr:row>14</xdr:row>
                    <xdr:rowOff>209550</xdr:rowOff>
                  </to>
                </anchor>
              </controlPr>
            </control>
          </mc:Choice>
        </mc:AlternateContent>
        <mc:AlternateContent xmlns:mc="http://schemas.openxmlformats.org/markup-compatibility/2006">
          <mc:Choice Requires="x14">
            <control shapeId="3379" r:id="rId46" name="Check Box 307">
              <controlPr defaultSize="0" autoFill="0" autoLine="0" autoPict="0">
                <anchor moveWithCells="1">
                  <from>
                    <xdr:col>11</xdr:col>
                    <xdr:colOff>200025</xdr:colOff>
                    <xdr:row>231</xdr:row>
                    <xdr:rowOff>333375</xdr:rowOff>
                  </from>
                  <to>
                    <xdr:col>11</xdr:col>
                    <xdr:colOff>447675</xdr:colOff>
                    <xdr:row>233</xdr:row>
                    <xdr:rowOff>9525</xdr:rowOff>
                  </to>
                </anchor>
              </controlPr>
            </control>
          </mc:Choice>
        </mc:AlternateContent>
        <mc:AlternateContent xmlns:mc="http://schemas.openxmlformats.org/markup-compatibility/2006">
          <mc:Choice Requires="x14">
            <control shapeId="3380" r:id="rId47" name="Check Box 308">
              <controlPr defaultSize="0" autoFill="0" autoLine="0" autoPict="0">
                <anchor moveWithCells="1">
                  <from>
                    <xdr:col>18</xdr:col>
                    <xdr:colOff>95250</xdr:colOff>
                    <xdr:row>231</xdr:row>
                    <xdr:rowOff>342900</xdr:rowOff>
                  </from>
                  <to>
                    <xdr:col>19</xdr:col>
                    <xdr:colOff>171450</xdr:colOff>
                    <xdr:row>233</xdr:row>
                    <xdr:rowOff>9525</xdr:rowOff>
                  </to>
                </anchor>
              </controlPr>
            </control>
          </mc:Choice>
        </mc:AlternateContent>
        <mc:AlternateContent xmlns:mc="http://schemas.openxmlformats.org/markup-compatibility/2006">
          <mc:Choice Requires="x14">
            <control shapeId="3453" r:id="rId48" name="Check Box 381">
              <controlPr defaultSize="0" autoFill="0" autoLine="0" autoPict="0">
                <anchor moveWithCells="1">
                  <from>
                    <xdr:col>1</xdr:col>
                    <xdr:colOff>0</xdr:colOff>
                    <xdr:row>33</xdr:row>
                    <xdr:rowOff>180975</xdr:rowOff>
                  </from>
                  <to>
                    <xdr:col>4</xdr:col>
                    <xdr:colOff>47625</xdr:colOff>
                    <xdr:row>34</xdr:row>
                    <xdr:rowOff>209550</xdr:rowOff>
                  </to>
                </anchor>
              </controlPr>
            </control>
          </mc:Choice>
        </mc:AlternateContent>
        <mc:AlternateContent xmlns:mc="http://schemas.openxmlformats.org/markup-compatibility/2006">
          <mc:Choice Requires="x14">
            <control shapeId="3454" r:id="rId49" name="Check Box 382">
              <controlPr defaultSize="0" autoFill="0" autoLine="0" autoPict="0">
                <anchor moveWithCells="1">
                  <from>
                    <xdr:col>5</xdr:col>
                    <xdr:colOff>0</xdr:colOff>
                    <xdr:row>31</xdr:row>
                    <xdr:rowOff>457200</xdr:rowOff>
                  </from>
                  <to>
                    <xdr:col>8</xdr:col>
                    <xdr:colOff>47625</xdr:colOff>
                    <xdr:row>32</xdr:row>
                    <xdr:rowOff>219075</xdr:rowOff>
                  </to>
                </anchor>
              </controlPr>
            </control>
          </mc:Choice>
        </mc:AlternateContent>
        <mc:AlternateContent xmlns:mc="http://schemas.openxmlformats.org/markup-compatibility/2006">
          <mc:Choice Requires="x14">
            <control shapeId="3455" r:id="rId50" name="Check Box 383">
              <controlPr defaultSize="0" autoFill="0" autoLine="0" autoPict="0">
                <anchor moveWithCells="1">
                  <from>
                    <xdr:col>4</xdr:col>
                    <xdr:colOff>857250</xdr:colOff>
                    <xdr:row>34</xdr:row>
                    <xdr:rowOff>9525</xdr:rowOff>
                  </from>
                  <to>
                    <xdr:col>8</xdr:col>
                    <xdr:colOff>38100</xdr:colOff>
                    <xdr:row>35</xdr:row>
                    <xdr:rowOff>19050</xdr:rowOff>
                  </to>
                </anchor>
              </controlPr>
            </control>
          </mc:Choice>
        </mc:AlternateContent>
        <mc:AlternateContent xmlns:mc="http://schemas.openxmlformats.org/markup-compatibility/2006">
          <mc:Choice Requires="x14">
            <control shapeId="3457" r:id="rId51" name="Check Box 385">
              <controlPr defaultSize="0" autoFill="0" autoLine="0" autoPict="0">
                <anchor moveWithCells="1">
                  <from>
                    <xdr:col>4</xdr:col>
                    <xdr:colOff>847725</xdr:colOff>
                    <xdr:row>36</xdr:row>
                    <xdr:rowOff>200025</xdr:rowOff>
                  </from>
                  <to>
                    <xdr:col>8</xdr:col>
                    <xdr:colOff>28575</xdr:colOff>
                    <xdr:row>38</xdr:row>
                    <xdr:rowOff>0</xdr:rowOff>
                  </to>
                </anchor>
              </controlPr>
            </control>
          </mc:Choice>
        </mc:AlternateContent>
        <mc:AlternateContent xmlns:mc="http://schemas.openxmlformats.org/markup-compatibility/2006">
          <mc:Choice Requires="x14">
            <control shapeId="3458" r:id="rId52" name="Check Box 386">
              <controlPr defaultSize="0" autoFill="0" autoLine="0" autoPict="0">
                <anchor moveWithCells="1">
                  <from>
                    <xdr:col>14</xdr:col>
                    <xdr:colOff>66675</xdr:colOff>
                    <xdr:row>33</xdr:row>
                    <xdr:rowOff>95250</xdr:rowOff>
                  </from>
                  <to>
                    <xdr:col>17</xdr:col>
                    <xdr:colOff>57150</xdr:colOff>
                    <xdr:row>34</xdr:row>
                    <xdr:rowOff>123825</xdr:rowOff>
                  </to>
                </anchor>
              </controlPr>
            </control>
          </mc:Choice>
        </mc:AlternateContent>
        <mc:AlternateContent xmlns:mc="http://schemas.openxmlformats.org/markup-compatibility/2006">
          <mc:Choice Requires="x14">
            <control shapeId="3459" r:id="rId53" name="Check Box 387">
              <controlPr defaultSize="0" autoFill="0" autoLine="0" autoPict="0">
                <anchor moveWithCells="1">
                  <from>
                    <xdr:col>14</xdr:col>
                    <xdr:colOff>47625</xdr:colOff>
                    <xdr:row>36</xdr:row>
                    <xdr:rowOff>190500</xdr:rowOff>
                  </from>
                  <to>
                    <xdr:col>17</xdr:col>
                    <xdr:colOff>38100</xdr:colOff>
                    <xdr:row>37</xdr:row>
                    <xdr:rowOff>219075</xdr:rowOff>
                  </to>
                </anchor>
              </controlPr>
            </control>
          </mc:Choice>
        </mc:AlternateContent>
        <mc:AlternateContent xmlns:mc="http://schemas.openxmlformats.org/markup-compatibility/2006">
          <mc:Choice Requires="x14">
            <control shapeId="3460" r:id="rId54" name="Check Box 388">
              <controlPr defaultSize="0" autoFill="0" autoLine="0" autoPict="0">
                <anchor moveWithCells="1">
                  <from>
                    <xdr:col>14</xdr:col>
                    <xdr:colOff>57150</xdr:colOff>
                    <xdr:row>38</xdr:row>
                    <xdr:rowOff>371475</xdr:rowOff>
                  </from>
                  <to>
                    <xdr:col>17</xdr:col>
                    <xdr:colOff>47625</xdr:colOff>
                    <xdr:row>39</xdr:row>
                    <xdr:rowOff>228600</xdr:rowOff>
                  </to>
                </anchor>
              </controlPr>
            </control>
          </mc:Choice>
        </mc:AlternateContent>
        <mc:AlternateContent xmlns:mc="http://schemas.openxmlformats.org/markup-compatibility/2006">
          <mc:Choice Requires="x14">
            <control shapeId="3461" r:id="rId55" name="Check Box 389">
              <controlPr defaultSize="0" autoFill="0" autoLine="0" autoPict="0">
                <anchor moveWithCells="1">
                  <from>
                    <xdr:col>4</xdr:col>
                    <xdr:colOff>857250</xdr:colOff>
                    <xdr:row>39</xdr:row>
                    <xdr:rowOff>1076325</xdr:rowOff>
                  </from>
                  <to>
                    <xdr:col>8</xdr:col>
                    <xdr:colOff>38100</xdr:colOff>
                    <xdr:row>40</xdr:row>
                    <xdr:rowOff>228600</xdr:rowOff>
                  </to>
                </anchor>
              </controlPr>
            </control>
          </mc:Choice>
        </mc:AlternateContent>
        <mc:AlternateContent xmlns:mc="http://schemas.openxmlformats.org/markup-compatibility/2006">
          <mc:Choice Requires="x14">
            <control shapeId="3462" r:id="rId56" name="Check Box 390">
              <controlPr defaultSize="0" autoFill="0" autoLine="0" autoPict="0">
                <anchor moveWithCells="1">
                  <from>
                    <xdr:col>15</xdr:col>
                    <xdr:colOff>9525</xdr:colOff>
                    <xdr:row>39</xdr:row>
                    <xdr:rowOff>1076325</xdr:rowOff>
                  </from>
                  <to>
                    <xdr:col>17</xdr:col>
                    <xdr:colOff>66675</xdr:colOff>
                    <xdr:row>40</xdr:row>
                    <xdr:rowOff>228600</xdr:rowOff>
                  </to>
                </anchor>
              </controlPr>
            </control>
          </mc:Choice>
        </mc:AlternateContent>
        <mc:AlternateContent xmlns:mc="http://schemas.openxmlformats.org/markup-compatibility/2006">
          <mc:Choice Requires="x14">
            <control shapeId="3463" r:id="rId57" name="Check Box 391">
              <controlPr defaultSize="0" autoFill="0" autoLine="0" autoPict="0">
                <anchor moveWithCells="1">
                  <from>
                    <xdr:col>14</xdr:col>
                    <xdr:colOff>57150</xdr:colOff>
                    <xdr:row>40</xdr:row>
                    <xdr:rowOff>561975</xdr:rowOff>
                  </from>
                  <to>
                    <xdr:col>17</xdr:col>
                    <xdr:colOff>47625</xdr:colOff>
                    <xdr:row>41</xdr:row>
                    <xdr:rowOff>228600</xdr:rowOff>
                  </to>
                </anchor>
              </controlPr>
            </control>
          </mc:Choice>
        </mc:AlternateContent>
        <mc:AlternateContent xmlns:mc="http://schemas.openxmlformats.org/markup-compatibility/2006">
          <mc:Choice Requires="x14">
            <control shapeId="3464" r:id="rId58" name="Check Box 392">
              <controlPr defaultSize="0" autoFill="0" autoLine="0" autoPict="0">
                <anchor moveWithCells="1">
                  <from>
                    <xdr:col>9</xdr:col>
                    <xdr:colOff>314325</xdr:colOff>
                    <xdr:row>41</xdr:row>
                    <xdr:rowOff>457200</xdr:rowOff>
                  </from>
                  <to>
                    <xdr:col>10</xdr:col>
                    <xdr:colOff>180975</xdr:colOff>
                    <xdr:row>41</xdr:row>
                    <xdr:rowOff>695325</xdr:rowOff>
                  </to>
                </anchor>
              </controlPr>
            </control>
          </mc:Choice>
        </mc:AlternateContent>
        <mc:AlternateContent xmlns:mc="http://schemas.openxmlformats.org/markup-compatibility/2006">
          <mc:Choice Requires="x14">
            <control shapeId="3465" r:id="rId59" name="Check Box 393">
              <controlPr defaultSize="0" autoFill="0" autoLine="0" autoPict="0">
                <anchor moveWithCells="1">
                  <from>
                    <xdr:col>5</xdr:col>
                    <xdr:colOff>19050</xdr:colOff>
                    <xdr:row>41</xdr:row>
                    <xdr:rowOff>1085850</xdr:rowOff>
                  </from>
                  <to>
                    <xdr:col>8</xdr:col>
                    <xdr:colOff>66675</xdr:colOff>
                    <xdr:row>42</xdr:row>
                    <xdr:rowOff>219075</xdr:rowOff>
                  </to>
                </anchor>
              </controlPr>
            </control>
          </mc:Choice>
        </mc:AlternateContent>
        <mc:AlternateContent xmlns:mc="http://schemas.openxmlformats.org/markup-compatibility/2006">
          <mc:Choice Requires="x14">
            <control shapeId="3466" r:id="rId60" name="Check Box 394">
              <controlPr defaultSize="0" autoFill="0" autoLine="0" autoPict="0">
                <anchor moveWithCells="1">
                  <from>
                    <xdr:col>14</xdr:col>
                    <xdr:colOff>66675</xdr:colOff>
                    <xdr:row>41</xdr:row>
                    <xdr:rowOff>1085850</xdr:rowOff>
                  </from>
                  <to>
                    <xdr:col>17</xdr:col>
                    <xdr:colOff>57150</xdr:colOff>
                    <xdr:row>42</xdr:row>
                    <xdr:rowOff>219075</xdr:rowOff>
                  </to>
                </anchor>
              </controlPr>
            </control>
          </mc:Choice>
        </mc:AlternateContent>
        <mc:AlternateContent xmlns:mc="http://schemas.openxmlformats.org/markup-compatibility/2006">
          <mc:Choice Requires="x14">
            <control shapeId="3467" r:id="rId61" name="Check Box 395">
              <controlPr defaultSize="0" autoFill="0" autoLine="0" autoPict="0">
                <anchor moveWithCells="1">
                  <from>
                    <xdr:col>5</xdr:col>
                    <xdr:colOff>19050</xdr:colOff>
                    <xdr:row>44</xdr:row>
                    <xdr:rowOff>95250</xdr:rowOff>
                  </from>
                  <to>
                    <xdr:col>8</xdr:col>
                    <xdr:colOff>66675</xdr:colOff>
                    <xdr:row>46</xdr:row>
                    <xdr:rowOff>114300</xdr:rowOff>
                  </to>
                </anchor>
              </controlPr>
            </control>
          </mc:Choice>
        </mc:AlternateContent>
        <mc:AlternateContent xmlns:mc="http://schemas.openxmlformats.org/markup-compatibility/2006">
          <mc:Choice Requires="x14">
            <control shapeId="3468" r:id="rId62" name="Check Box 396">
              <controlPr defaultSize="0" autoFill="0" autoLine="0" autoPict="0">
                <anchor moveWithCells="1">
                  <from>
                    <xdr:col>14</xdr:col>
                    <xdr:colOff>57150</xdr:colOff>
                    <xdr:row>44</xdr:row>
                    <xdr:rowOff>95250</xdr:rowOff>
                  </from>
                  <to>
                    <xdr:col>17</xdr:col>
                    <xdr:colOff>47625</xdr:colOff>
                    <xdr:row>46</xdr:row>
                    <xdr:rowOff>114300</xdr:rowOff>
                  </to>
                </anchor>
              </controlPr>
            </control>
          </mc:Choice>
        </mc:AlternateContent>
        <mc:AlternateContent xmlns:mc="http://schemas.openxmlformats.org/markup-compatibility/2006">
          <mc:Choice Requires="x14">
            <control shapeId="3469" r:id="rId63" name="Check Box 397">
              <controlPr defaultSize="0" autoFill="0" autoLine="0" autoPict="0">
                <anchor moveWithCells="1">
                  <from>
                    <xdr:col>5</xdr:col>
                    <xdr:colOff>28575</xdr:colOff>
                    <xdr:row>48</xdr:row>
                    <xdr:rowOff>200025</xdr:rowOff>
                  </from>
                  <to>
                    <xdr:col>8</xdr:col>
                    <xdr:colOff>76200</xdr:colOff>
                    <xdr:row>50</xdr:row>
                    <xdr:rowOff>76200</xdr:rowOff>
                  </to>
                </anchor>
              </controlPr>
            </control>
          </mc:Choice>
        </mc:AlternateContent>
        <mc:AlternateContent xmlns:mc="http://schemas.openxmlformats.org/markup-compatibility/2006">
          <mc:Choice Requires="x14">
            <control shapeId="3470" r:id="rId64" name="Check Box 398">
              <controlPr defaultSize="0" autoFill="0" autoLine="0" autoPict="0">
                <anchor moveWithCells="1">
                  <from>
                    <xdr:col>14</xdr:col>
                    <xdr:colOff>47625</xdr:colOff>
                    <xdr:row>48</xdr:row>
                    <xdr:rowOff>190500</xdr:rowOff>
                  </from>
                  <to>
                    <xdr:col>17</xdr:col>
                    <xdr:colOff>38100</xdr:colOff>
                    <xdr:row>50</xdr:row>
                    <xdr:rowOff>66675</xdr:rowOff>
                  </to>
                </anchor>
              </controlPr>
            </control>
          </mc:Choice>
        </mc:AlternateContent>
        <mc:AlternateContent xmlns:mc="http://schemas.openxmlformats.org/markup-compatibility/2006">
          <mc:Choice Requires="x14">
            <control shapeId="3471" r:id="rId65" name="Check Box 399">
              <controlPr defaultSize="0" autoFill="0" autoLine="0" autoPict="0">
                <anchor moveWithCells="1">
                  <from>
                    <xdr:col>5</xdr:col>
                    <xdr:colOff>28575</xdr:colOff>
                    <xdr:row>51</xdr:row>
                    <xdr:rowOff>200025</xdr:rowOff>
                  </from>
                  <to>
                    <xdr:col>8</xdr:col>
                    <xdr:colOff>76200</xdr:colOff>
                    <xdr:row>52</xdr:row>
                    <xdr:rowOff>219075</xdr:rowOff>
                  </to>
                </anchor>
              </controlPr>
            </control>
          </mc:Choice>
        </mc:AlternateContent>
        <mc:AlternateContent xmlns:mc="http://schemas.openxmlformats.org/markup-compatibility/2006">
          <mc:Choice Requires="x14">
            <control shapeId="3472" r:id="rId66" name="Check Box 400">
              <controlPr defaultSize="0" autoFill="0" autoLine="0" autoPict="0">
                <anchor moveWithCells="1">
                  <from>
                    <xdr:col>14</xdr:col>
                    <xdr:colOff>57150</xdr:colOff>
                    <xdr:row>51</xdr:row>
                    <xdr:rowOff>200025</xdr:rowOff>
                  </from>
                  <to>
                    <xdr:col>17</xdr:col>
                    <xdr:colOff>47625</xdr:colOff>
                    <xdr:row>52</xdr:row>
                    <xdr:rowOff>219075</xdr:rowOff>
                  </to>
                </anchor>
              </controlPr>
            </control>
          </mc:Choice>
        </mc:AlternateContent>
        <mc:AlternateContent xmlns:mc="http://schemas.openxmlformats.org/markup-compatibility/2006">
          <mc:Choice Requires="x14">
            <control shapeId="3473" r:id="rId67" name="Check Box 401">
              <controlPr defaultSize="0" autoFill="0" autoLine="0" autoPict="0">
                <anchor moveWithCells="1">
                  <from>
                    <xdr:col>5</xdr:col>
                    <xdr:colOff>28575</xdr:colOff>
                    <xdr:row>52</xdr:row>
                    <xdr:rowOff>533400</xdr:rowOff>
                  </from>
                  <to>
                    <xdr:col>8</xdr:col>
                    <xdr:colOff>76200</xdr:colOff>
                    <xdr:row>54</xdr:row>
                    <xdr:rowOff>142875</xdr:rowOff>
                  </to>
                </anchor>
              </controlPr>
            </control>
          </mc:Choice>
        </mc:AlternateContent>
        <mc:AlternateContent xmlns:mc="http://schemas.openxmlformats.org/markup-compatibility/2006">
          <mc:Choice Requires="x14">
            <control shapeId="3474" r:id="rId68" name="Check Box 402">
              <controlPr defaultSize="0" autoFill="0" autoLine="0" autoPict="0">
                <anchor moveWithCells="1">
                  <from>
                    <xdr:col>14</xdr:col>
                    <xdr:colOff>66675</xdr:colOff>
                    <xdr:row>52</xdr:row>
                    <xdr:rowOff>523875</xdr:rowOff>
                  </from>
                  <to>
                    <xdr:col>17</xdr:col>
                    <xdr:colOff>57150</xdr:colOff>
                    <xdr:row>54</xdr:row>
                    <xdr:rowOff>133350</xdr:rowOff>
                  </to>
                </anchor>
              </controlPr>
            </control>
          </mc:Choice>
        </mc:AlternateContent>
        <mc:AlternateContent xmlns:mc="http://schemas.openxmlformats.org/markup-compatibility/2006">
          <mc:Choice Requires="x14">
            <control shapeId="3475" r:id="rId69" name="Check Box 403">
              <controlPr defaultSize="0" autoFill="0" autoLine="0" autoPict="0">
                <anchor moveWithCells="1">
                  <from>
                    <xdr:col>15</xdr:col>
                    <xdr:colOff>19050</xdr:colOff>
                    <xdr:row>56</xdr:row>
                    <xdr:rowOff>85725</xdr:rowOff>
                  </from>
                  <to>
                    <xdr:col>17</xdr:col>
                    <xdr:colOff>76200</xdr:colOff>
                    <xdr:row>57</xdr:row>
                    <xdr:rowOff>219075</xdr:rowOff>
                  </to>
                </anchor>
              </controlPr>
            </control>
          </mc:Choice>
        </mc:AlternateContent>
        <mc:AlternateContent xmlns:mc="http://schemas.openxmlformats.org/markup-compatibility/2006">
          <mc:Choice Requires="x14">
            <control shapeId="3476" r:id="rId70" name="Check Box 404">
              <controlPr defaultSize="0" autoFill="0" autoLine="0" autoPict="0">
                <anchor moveWithCells="1">
                  <from>
                    <xdr:col>15</xdr:col>
                    <xdr:colOff>0</xdr:colOff>
                    <xdr:row>59</xdr:row>
                    <xdr:rowOff>685800</xdr:rowOff>
                  </from>
                  <to>
                    <xdr:col>17</xdr:col>
                    <xdr:colOff>66675</xdr:colOff>
                    <xdr:row>60</xdr:row>
                    <xdr:rowOff>228600</xdr:rowOff>
                  </to>
                </anchor>
              </controlPr>
            </control>
          </mc:Choice>
        </mc:AlternateContent>
        <mc:AlternateContent xmlns:mc="http://schemas.openxmlformats.org/markup-compatibility/2006">
          <mc:Choice Requires="x14">
            <control shapeId="3477" r:id="rId71" name="Check Box 405">
              <controlPr defaultSize="0" autoFill="0" autoLine="0" autoPict="0">
                <anchor moveWithCells="1">
                  <from>
                    <xdr:col>14</xdr:col>
                    <xdr:colOff>38100</xdr:colOff>
                    <xdr:row>60</xdr:row>
                    <xdr:rowOff>600075</xdr:rowOff>
                  </from>
                  <to>
                    <xdr:col>17</xdr:col>
                    <xdr:colOff>28575</xdr:colOff>
                    <xdr:row>61</xdr:row>
                    <xdr:rowOff>228600</xdr:rowOff>
                  </to>
                </anchor>
              </controlPr>
            </control>
          </mc:Choice>
        </mc:AlternateContent>
        <mc:AlternateContent xmlns:mc="http://schemas.openxmlformats.org/markup-compatibility/2006">
          <mc:Choice Requires="x14">
            <control shapeId="3478" r:id="rId72" name="Check Box 406">
              <controlPr defaultSize="0" autoFill="0" autoLine="0" autoPict="0">
                <anchor moveWithCells="1">
                  <from>
                    <xdr:col>5</xdr:col>
                    <xdr:colOff>19050</xdr:colOff>
                    <xdr:row>60</xdr:row>
                    <xdr:rowOff>400050</xdr:rowOff>
                  </from>
                  <to>
                    <xdr:col>8</xdr:col>
                    <xdr:colOff>66675</xdr:colOff>
                    <xdr:row>61</xdr:row>
                    <xdr:rowOff>28575</xdr:rowOff>
                  </to>
                </anchor>
              </controlPr>
            </control>
          </mc:Choice>
        </mc:AlternateContent>
        <mc:AlternateContent xmlns:mc="http://schemas.openxmlformats.org/markup-compatibility/2006">
          <mc:Choice Requires="x14">
            <control shapeId="3479" r:id="rId73" name="Check Box 407">
              <controlPr defaultSize="0" autoFill="0" autoLine="0" autoPict="0">
                <anchor moveWithCells="1">
                  <from>
                    <xdr:col>5</xdr:col>
                    <xdr:colOff>9525</xdr:colOff>
                    <xdr:row>62</xdr:row>
                    <xdr:rowOff>304800</xdr:rowOff>
                  </from>
                  <to>
                    <xdr:col>8</xdr:col>
                    <xdr:colOff>57150</xdr:colOff>
                    <xdr:row>63</xdr:row>
                    <xdr:rowOff>219075</xdr:rowOff>
                  </to>
                </anchor>
              </controlPr>
            </control>
          </mc:Choice>
        </mc:AlternateContent>
        <mc:AlternateContent xmlns:mc="http://schemas.openxmlformats.org/markup-compatibility/2006">
          <mc:Choice Requires="x14">
            <control shapeId="3480" r:id="rId74" name="Check Box 408">
              <controlPr defaultSize="0" autoFill="0" autoLine="0" autoPict="0">
                <anchor moveWithCells="1">
                  <from>
                    <xdr:col>14</xdr:col>
                    <xdr:colOff>57150</xdr:colOff>
                    <xdr:row>62</xdr:row>
                    <xdr:rowOff>323850</xdr:rowOff>
                  </from>
                  <to>
                    <xdr:col>17</xdr:col>
                    <xdr:colOff>47625</xdr:colOff>
                    <xdr:row>64</xdr:row>
                    <xdr:rowOff>9525</xdr:rowOff>
                  </to>
                </anchor>
              </controlPr>
            </control>
          </mc:Choice>
        </mc:AlternateContent>
        <mc:AlternateContent xmlns:mc="http://schemas.openxmlformats.org/markup-compatibility/2006">
          <mc:Choice Requires="x14">
            <control shapeId="3481" r:id="rId75" name="Check Box 409">
              <controlPr defaultSize="0" autoFill="0" autoLine="0" autoPict="0">
                <anchor moveWithCells="1">
                  <from>
                    <xdr:col>5</xdr:col>
                    <xdr:colOff>19050</xdr:colOff>
                    <xdr:row>64</xdr:row>
                    <xdr:rowOff>323850</xdr:rowOff>
                  </from>
                  <to>
                    <xdr:col>8</xdr:col>
                    <xdr:colOff>66675</xdr:colOff>
                    <xdr:row>65</xdr:row>
                    <xdr:rowOff>219075</xdr:rowOff>
                  </to>
                </anchor>
              </controlPr>
            </control>
          </mc:Choice>
        </mc:AlternateContent>
        <mc:AlternateContent xmlns:mc="http://schemas.openxmlformats.org/markup-compatibility/2006">
          <mc:Choice Requires="x14">
            <control shapeId="3482" r:id="rId76" name="Check Box 410">
              <controlPr defaultSize="0" autoFill="0" autoLine="0" autoPict="0">
                <anchor moveWithCells="1">
                  <from>
                    <xdr:col>15</xdr:col>
                    <xdr:colOff>0</xdr:colOff>
                    <xdr:row>64</xdr:row>
                    <xdr:rowOff>342900</xdr:rowOff>
                  </from>
                  <to>
                    <xdr:col>17</xdr:col>
                    <xdr:colOff>66675</xdr:colOff>
                    <xdr:row>65</xdr:row>
                    <xdr:rowOff>228600</xdr:rowOff>
                  </to>
                </anchor>
              </controlPr>
            </control>
          </mc:Choice>
        </mc:AlternateContent>
        <mc:AlternateContent xmlns:mc="http://schemas.openxmlformats.org/markup-compatibility/2006">
          <mc:Choice Requires="x14">
            <control shapeId="3483" r:id="rId77" name="Check Box 411">
              <controlPr defaultSize="0" autoFill="0" autoLine="0" autoPict="0">
                <anchor moveWithCells="1">
                  <from>
                    <xdr:col>5</xdr:col>
                    <xdr:colOff>28575</xdr:colOff>
                    <xdr:row>67</xdr:row>
                    <xdr:rowOff>114300</xdr:rowOff>
                  </from>
                  <to>
                    <xdr:col>8</xdr:col>
                    <xdr:colOff>76200</xdr:colOff>
                    <xdr:row>69</xdr:row>
                    <xdr:rowOff>9525</xdr:rowOff>
                  </to>
                </anchor>
              </controlPr>
            </control>
          </mc:Choice>
        </mc:AlternateContent>
        <mc:AlternateContent xmlns:mc="http://schemas.openxmlformats.org/markup-compatibility/2006">
          <mc:Choice Requires="x14">
            <control shapeId="3484" r:id="rId78" name="Check Box 412">
              <controlPr defaultSize="0" autoFill="0" autoLine="0" autoPict="0">
                <anchor moveWithCells="1">
                  <from>
                    <xdr:col>15</xdr:col>
                    <xdr:colOff>0</xdr:colOff>
                    <xdr:row>66</xdr:row>
                    <xdr:rowOff>390525</xdr:rowOff>
                  </from>
                  <to>
                    <xdr:col>17</xdr:col>
                    <xdr:colOff>66675</xdr:colOff>
                    <xdr:row>68</xdr:row>
                    <xdr:rowOff>95250</xdr:rowOff>
                  </to>
                </anchor>
              </controlPr>
            </control>
          </mc:Choice>
        </mc:AlternateContent>
        <mc:AlternateContent xmlns:mc="http://schemas.openxmlformats.org/markup-compatibility/2006">
          <mc:Choice Requires="x14">
            <control shapeId="3485" r:id="rId79" name="Check Box 413">
              <controlPr defaultSize="0" autoFill="0" autoLine="0" autoPict="0">
                <anchor moveWithCells="1">
                  <from>
                    <xdr:col>5</xdr:col>
                    <xdr:colOff>38100</xdr:colOff>
                    <xdr:row>69</xdr:row>
                    <xdr:rowOff>238125</xdr:rowOff>
                  </from>
                  <to>
                    <xdr:col>8</xdr:col>
                    <xdr:colOff>85725</xdr:colOff>
                    <xdr:row>70</xdr:row>
                    <xdr:rowOff>228600</xdr:rowOff>
                  </to>
                </anchor>
              </controlPr>
            </control>
          </mc:Choice>
        </mc:AlternateContent>
        <mc:AlternateContent xmlns:mc="http://schemas.openxmlformats.org/markup-compatibility/2006">
          <mc:Choice Requires="x14">
            <control shapeId="3486" r:id="rId80" name="Check Box 414">
              <controlPr defaultSize="0" autoFill="0" autoLine="0" autoPict="0">
                <anchor moveWithCells="1">
                  <from>
                    <xdr:col>14</xdr:col>
                    <xdr:colOff>38100</xdr:colOff>
                    <xdr:row>69</xdr:row>
                    <xdr:rowOff>219075</xdr:rowOff>
                  </from>
                  <to>
                    <xdr:col>17</xdr:col>
                    <xdr:colOff>28575</xdr:colOff>
                    <xdr:row>70</xdr:row>
                    <xdr:rowOff>219075</xdr:rowOff>
                  </to>
                </anchor>
              </controlPr>
            </control>
          </mc:Choice>
        </mc:AlternateContent>
        <mc:AlternateContent xmlns:mc="http://schemas.openxmlformats.org/markup-compatibility/2006">
          <mc:Choice Requires="x14">
            <control shapeId="3487" r:id="rId81" name="Check Box 415">
              <controlPr defaultSize="0" autoFill="0" autoLine="0" autoPict="0">
                <anchor moveWithCells="1">
                  <from>
                    <xdr:col>9</xdr:col>
                    <xdr:colOff>228600</xdr:colOff>
                    <xdr:row>72</xdr:row>
                    <xdr:rowOff>209550</xdr:rowOff>
                  </from>
                  <to>
                    <xdr:col>10</xdr:col>
                    <xdr:colOff>95250</xdr:colOff>
                    <xdr:row>73</xdr:row>
                    <xdr:rowOff>228600</xdr:rowOff>
                  </to>
                </anchor>
              </controlPr>
            </control>
          </mc:Choice>
        </mc:AlternateContent>
        <mc:AlternateContent xmlns:mc="http://schemas.openxmlformats.org/markup-compatibility/2006">
          <mc:Choice Requires="x14">
            <control shapeId="3488" r:id="rId82" name="Check Box 416">
              <controlPr defaultSize="0" autoFill="0" autoLine="0" autoPict="0">
                <anchor moveWithCells="1">
                  <from>
                    <xdr:col>14</xdr:col>
                    <xdr:colOff>38100</xdr:colOff>
                    <xdr:row>71</xdr:row>
                    <xdr:rowOff>28575</xdr:rowOff>
                  </from>
                  <to>
                    <xdr:col>17</xdr:col>
                    <xdr:colOff>28575</xdr:colOff>
                    <xdr:row>71</xdr:row>
                    <xdr:rowOff>180975</xdr:rowOff>
                  </to>
                </anchor>
              </controlPr>
            </control>
          </mc:Choice>
        </mc:AlternateContent>
        <mc:AlternateContent xmlns:mc="http://schemas.openxmlformats.org/markup-compatibility/2006">
          <mc:Choice Requires="x14">
            <control shapeId="3489" r:id="rId83" name="Check Box 417">
              <controlPr defaultSize="0" autoFill="0" autoLine="0" autoPict="0">
                <anchor moveWithCells="1">
                  <from>
                    <xdr:col>5</xdr:col>
                    <xdr:colOff>9525</xdr:colOff>
                    <xdr:row>73</xdr:row>
                    <xdr:rowOff>647700</xdr:rowOff>
                  </from>
                  <to>
                    <xdr:col>8</xdr:col>
                    <xdr:colOff>57150</xdr:colOff>
                    <xdr:row>74</xdr:row>
                    <xdr:rowOff>219075</xdr:rowOff>
                  </to>
                </anchor>
              </controlPr>
            </control>
          </mc:Choice>
        </mc:AlternateContent>
        <mc:AlternateContent xmlns:mc="http://schemas.openxmlformats.org/markup-compatibility/2006">
          <mc:Choice Requires="x14">
            <control shapeId="3490" r:id="rId84" name="Check Box 418">
              <controlPr defaultSize="0" autoFill="0" autoLine="0" autoPict="0">
                <anchor moveWithCells="1">
                  <from>
                    <xdr:col>14</xdr:col>
                    <xdr:colOff>38100</xdr:colOff>
                    <xdr:row>73</xdr:row>
                    <xdr:rowOff>666750</xdr:rowOff>
                  </from>
                  <to>
                    <xdr:col>17</xdr:col>
                    <xdr:colOff>28575</xdr:colOff>
                    <xdr:row>75</xdr:row>
                    <xdr:rowOff>9525</xdr:rowOff>
                  </to>
                </anchor>
              </controlPr>
            </control>
          </mc:Choice>
        </mc:AlternateContent>
        <mc:AlternateContent xmlns:mc="http://schemas.openxmlformats.org/markup-compatibility/2006">
          <mc:Choice Requires="x14">
            <control shapeId="3491" r:id="rId85" name="Check Box 419">
              <controlPr defaultSize="0" autoFill="0" autoLine="0" autoPict="0">
                <anchor moveWithCells="1">
                  <from>
                    <xdr:col>5</xdr:col>
                    <xdr:colOff>28575</xdr:colOff>
                    <xdr:row>78</xdr:row>
                    <xdr:rowOff>180975</xdr:rowOff>
                  </from>
                  <to>
                    <xdr:col>8</xdr:col>
                    <xdr:colOff>76200</xdr:colOff>
                    <xdr:row>79</xdr:row>
                    <xdr:rowOff>209550</xdr:rowOff>
                  </to>
                </anchor>
              </controlPr>
            </control>
          </mc:Choice>
        </mc:AlternateContent>
        <mc:AlternateContent xmlns:mc="http://schemas.openxmlformats.org/markup-compatibility/2006">
          <mc:Choice Requires="x14">
            <control shapeId="3492" r:id="rId86" name="Check Box 420">
              <controlPr defaultSize="0" autoFill="0" autoLine="0" autoPict="0">
                <anchor moveWithCells="1">
                  <from>
                    <xdr:col>5</xdr:col>
                    <xdr:colOff>38100</xdr:colOff>
                    <xdr:row>80</xdr:row>
                    <xdr:rowOff>409575</xdr:rowOff>
                  </from>
                  <to>
                    <xdr:col>8</xdr:col>
                    <xdr:colOff>85725</xdr:colOff>
                    <xdr:row>81</xdr:row>
                    <xdr:rowOff>228600</xdr:rowOff>
                  </to>
                </anchor>
              </controlPr>
            </control>
          </mc:Choice>
        </mc:AlternateContent>
        <mc:AlternateContent xmlns:mc="http://schemas.openxmlformats.org/markup-compatibility/2006">
          <mc:Choice Requires="x14">
            <control shapeId="3493" r:id="rId87" name="Check Box 421">
              <controlPr defaultSize="0" autoFill="0" autoLine="0" autoPict="0">
                <anchor moveWithCells="1">
                  <from>
                    <xdr:col>15</xdr:col>
                    <xdr:colOff>28575</xdr:colOff>
                    <xdr:row>81</xdr:row>
                    <xdr:rowOff>152400</xdr:rowOff>
                  </from>
                  <to>
                    <xdr:col>17</xdr:col>
                    <xdr:colOff>85725</xdr:colOff>
                    <xdr:row>81</xdr:row>
                    <xdr:rowOff>390525</xdr:rowOff>
                  </to>
                </anchor>
              </controlPr>
            </control>
          </mc:Choice>
        </mc:AlternateContent>
        <mc:AlternateContent xmlns:mc="http://schemas.openxmlformats.org/markup-compatibility/2006">
          <mc:Choice Requires="x14">
            <control shapeId="3494" r:id="rId88" name="Check Box 422">
              <controlPr defaultSize="0" autoFill="0" autoLine="0" autoPict="0">
                <anchor moveWithCells="1">
                  <from>
                    <xdr:col>5</xdr:col>
                    <xdr:colOff>38100</xdr:colOff>
                    <xdr:row>81</xdr:row>
                    <xdr:rowOff>561975</xdr:rowOff>
                  </from>
                  <to>
                    <xdr:col>8</xdr:col>
                    <xdr:colOff>85725</xdr:colOff>
                    <xdr:row>82</xdr:row>
                    <xdr:rowOff>219075</xdr:rowOff>
                  </to>
                </anchor>
              </controlPr>
            </control>
          </mc:Choice>
        </mc:AlternateContent>
        <mc:AlternateContent xmlns:mc="http://schemas.openxmlformats.org/markup-compatibility/2006">
          <mc:Choice Requires="x14">
            <control shapeId="3495" r:id="rId89" name="Check Box 423">
              <controlPr defaultSize="0" autoFill="0" autoLine="0" autoPict="0">
                <anchor moveWithCells="1">
                  <from>
                    <xdr:col>5</xdr:col>
                    <xdr:colOff>0</xdr:colOff>
                    <xdr:row>82</xdr:row>
                    <xdr:rowOff>381000</xdr:rowOff>
                  </from>
                  <to>
                    <xdr:col>8</xdr:col>
                    <xdr:colOff>47625</xdr:colOff>
                    <xdr:row>83</xdr:row>
                    <xdr:rowOff>219075</xdr:rowOff>
                  </to>
                </anchor>
              </controlPr>
            </control>
          </mc:Choice>
        </mc:AlternateContent>
        <mc:AlternateContent xmlns:mc="http://schemas.openxmlformats.org/markup-compatibility/2006">
          <mc:Choice Requires="x14">
            <control shapeId="3496" r:id="rId90" name="Check Box 424">
              <controlPr defaultSize="0" autoFill="0" autoLine="0" autoPict="0">
                <anchor moveWithCells="1">
                  <from>
                    <xdr:col>9</xdr:col>
                    <xdr:colOff>180975</xdr:colOff>
                    <xdr:row>86</xdr:row>
                    <xdr:rowOff>28575</xdr:rowOff>
                  </from>
                  <to>
                    <xdr:col>10</xdr:col>
                    <xdr:colOff>47625</xdr:colOff>
                    <xdr:row>87</xdr:row>
                    <xdr:rowOff>9525</xdr:rowOff>
                  </to>
                </anchor>
              </controlPr>
            </control>
          </mc:Choice>
        </mc:AlternateContent>
        <mc:AlternateContent xmlns:mc="http://schemas.openxmlformats.org/markup-compatibility/2006">
          <mc:Choice Requires="x14">
            <control shapeId="3498" r:id="rId91" name="Check Box 426">
              <controlPr defaultSize="0" autoFill="0" autoLine="0" autoPict="0">
                <anchor moveWithCells="1">
                  <from>
                    <xdr:col>14</xdr:col>
                    <xdr:colOff>57150</xdr:colOff>
                    <xdr:row>85</xdr:row>
                    <xdr:rowOff>123825</xdr:rowOff>
                  </from>
                  <to>
                    <xdr:col>17</xdr:col>
                    <xdr:colOff>47625</xdr:colOff>
                    <xdr:row>85</xdr:row>
                    <xdr:rowOff>361950</xdr:rowOff>
                  </to>
                </anchor>
              </controlPr>
            </control>
          </mc:Choice>
        </mc:AlternateContent>
        <mc:AlternateContent xmlns:mc="http://schemas.openxmlformats.org/markup-compatibility/2006">
          <mc:Choice Requires="x14">
            <control shapeId="3499" r:id="rId92" name="Check Box 427">
              <controlPr defaultSize="0" autoFill="0" autoLine="0" autoPict="0">
                <anchor moveWithCells="1">
                  <from>
                    <xdr:col>15</xdr:col>
                    <xdr:colOff>0</xdr:colOff>
                    <xdr:row>88</xdr:row>
                    <xdr:rowOff>552450</xdr:rowOff>
                  </from>
                  <to>
                    <xdr:col>17</xdr:col>
                    <xdr:colOff>66675</xdr:colOff>
                    <xdr:row>89</xdr:row>
                    <xdr:rowOff>209550</xdr:rowOff>
                  </to>
                </anchor>
              </controlPr>
            </control>
          </mc:Choice>
        </mc:AlternateContent>
        <mc:AlternateContent xmlns:mc="http://schemas.openxmlformats.org/markup-compatibility/2006">
          <mc:Choice Requires="x14">
            <control shapeId="3500" r:id="rId93" name="Check Box 428">
              <controlPr defaultSize="0" autoFill="0" autoLine="0" autoPict="0">
                <anchor moveWithCells="1">
                  <from>
                    <xdr:col>9</xdr:col>
                    <xdr:colOff>171450</xdr:colOff>
                    <xdr:row>89</xdr:row>
                    <xdr:rowOff>171450</xdr:rowOff>
                  </from>
                  <to>
                    <xdr:col>10</xdr:col>
                    <xdr:colOff>38100</xdr:colOff>
                    <xdr:row>89</xdr:row>
                    <xdr:rowOff>409575</xdr:rowOff>
                  </to>
                </anchor>
              </controlPr>
            </control>
          </mc:Choice>
        </mc:AlternateContent>
        <mc:AlternateContent xmlns:mc="http://schemas.openxmlformats.org/markup-compatibility/2006">
          <mc:Choice Requires="x14">
            <control shapeId="3501" r:id="rId94" name="Check Box 429">
              <controlPr defaultSize="0" autoFill="0" autoLine="0" autoPict="0">
                <anchor moveWithCells="1">
                  <from>
                    <xdr:col>14</xdr:col>
                    <xdr:colOff>66675</xdr:colOff>
                    <xdr:row>90</xdr:row>
                    <xdr:rowOff>600075</xdr:rowOff>
                  </from>
                  <to>
                    <xdr:col>17</xdr:col>
                    <xdr:colOff>57150</xdr:colOff>
                    <xdr:row>91</xdr:row>
                    <xdr:rowOff>95250</xdr:rowOff>
                  </to>
                </anchor>
              </controlPr>
            </control>
          </mc:Choice>
        </mc:AlternateContent>
        <mc:AlternateContent xmlns:mc="http://schemas.openxmlformats.org/markup-compatibility/2006">
          <mc:Choice Requires="x14">
            <control shapeId="3502" r:id="rId95" name="Check Box 430">
              <controlPr defaultSize="0" autoFill="0" autoLine="0" autoPict="0">
                <anchor moveWithCells="1">
                  <from>
                    <xdr:col>9</xdr:col>
                    <xdr:colOff>190500</xdr:colOff>
                    <xdr:row>91</xdr:row>
                    <xdr:rowOff>333375</xdr:rowOff>
                  </from>
                  <to>
                    <xdr:col>10</xdr:col>
                    <xdr:colOff>57150</xdr:colOff>
                    <xdr:row>92</xdr:row>
                    <xdr:rowOff>142875</xdr:rowOff>
                  </to>
                </anchor>
              </controlPr>
            </control>
          </mc:Choice>
        </mc:AlternateContent>
        <mc:AlternateContent xmlns:mc="http://schemas.openxmlformats.org/markup-compatibility/2006">
          <mc:Choice Requires="x14">
            <control shapeId="3503" r:id="rId96" name="Check Box 431">
              <controlPr defaultSize="0" autoFill="0" autoLine="0" autoPict="0">
                <anchor moveWithCells="1">
                  <from>
                    <xdr:col>6</xdr:col>
                    <xdr:colOff>9525</xdr:colOff>
                    <xdr:row>93</xdr:row>
                    <xdr:rowOff>971550</xdr:rowOff>
                  </from>
                  <to>
                    <xdr:col>9</xdr:col>
                    <xdr:colOff>9525</xdr:colOff>
                    <xdr:row>94</xdr:row>
                    <xdr:rowOff>219075</xdr:rowOff>
                  </to>
                </anchor>
              </controlPr>
            </control>
          </mc:Choice>
        </mc:AlternateContent>
        <mc:AlternateContent xmlns:mc="http://schemas.openxmlformats.org/markup-compatibility/2006">
          <mc:Choice Requires="x14">
            <control shapeId="3504" r:id="rId97" name="Check Box 432">
              <controlPr defaultSize="0" autoFill="0" autoLine="0" autoPict="0">
                <anchor moveWithCells="1">
                  <from>
                    <xdr:col>5</xdr:col>
                    <xdr:colOff>28575</xdr:colOff>
                    <xdr:row>95</xdr:row>
                    <xdr:rowOff>400050</xdr:rowOff>
                  </from>
                  <to>
                    <xdr:col>8</xdr:col>
                    <xdr:colOff>76200</xdr:colOff>
                    <xdr:row>96</xdr:row>
                    <xdr:rowOff>219075</xdr:rowOff>
                  </to>
                </anchor>
              </controlPr>
            </control>
          </mc:Choice>
        </mc:AlternateContent>
        <mc:AlternateContent xmlns:mc="http://schemas.openxmlformats.org/markup-compatibility/2006">
          <mc:Choice Requires="x14">
            <control shapeId="3505" r:id="rId98" name="Check Box 433">
              <controlPr defaultSize="0" autoFill="0" autoLine="0" autoPict="0">
                <anchor moveWithCells="1">
                  <from>
                    <xdr:col>14</xdr:col>
                    <xdr:colOff>38100</xdr:colOff>
                    <xdr:row>93</xdr:row>
                    <xdr:rowOff>962025</xdr:rowOff>
                  </from>
                  <to>
                    <xdr:col>17</xdr:col>
                    <xdr:colOff>28575</xdr:colOff>
                    <xdr:row>94</xdr:row>
                    <xdr:rowOff>219075</xdr:rowOff>
                  </to>
                </anchor>
              </controlPr>
            </control>
          </mc:Choice>
        </mc:AlternateContent>
        <mc:AlternateContent xmlns:mc="http://schemas.openxmlformats.org/markup-compatibility/2006">
          <mc:Choice Requires="x14">
            <control shapeId="3506" r:id="rId99" name="Check Box 434">
              <controlPr defaultSize="0" autoFill="0" autoLine="0" autoPict="0">
                <anchor moveWithCells="1">
                  <from>
                    <xdr:col>14</xdr:col>
                    <xdr:colOff>47625</xdr:colOff>
                    <xdr:row>95</xdr:row>
                    <xdr:rowOff>400050</xdr:rowOff>
                  </from>
                  <to>
                    <xdr:col>17</xdr:col>
                    <xdr:colOff>38100</xdr:colOff>
                    <xdr:row>96</xdr:row>
                    <xdr:rowOff>219075</xdr:rowOff>
                  </to>
                </anchor>
              </controlPr>
            </control>
          </mc:Choice>
        </mc:AlternateContent>
        <mc:AlternateContent xmlns:mc="http://schemas.openxmlformats.org/markup-compatibility/2006">
          <mc:Choice Requires="x14">
            <control shapeId="3507" r:id="rId100" name="Check Box 435">
              <controlPr defaultSize="0" autoFill="0" autoLine="0" autoPict="0">
                <anchor moveWithCells="1">
                  <from>
                    <xdr:col>14</xdr:col>
                    <xdr:colOff>66675</xdr:colOff>
                    <xdr:row>97</xdr:row>
                    <xdr:rowOff>133350</xdr:rowOff>
                  </from>
                  <to>
                    <xdr:col>17</xdr:col>
                    <xdr:colOff>57150</xdr:colOff>
                    <xdr:row>97</xdr:row>
                    <xdr:rowOff>371475</xdr:rowOff>
                  </to>
                </anchor>
              </controlPr>
            </control>
          </mc:Choice>
        </mc:AlternateContent>
        <mc:AlternateContent xmlns:mc="http://schemas.openxmlformats.org/markup-compatibility/2006">
          <mc:Choice Requires="x14">
            <control shapeId="3508" r:id="rId101" name="Check Box 436">
              <controlPr defaultSize="0" autoFill="0" autoLine="0" autoPict="0">
                <anchor moveWithCells="1">
                  <from>
                    <xdr:col>9</xdr:col>
                    <xdr:colOff>219075</xdr:colOff>
                    <xdr:row>98</xdr:row>
                    <xdr:rowOff>190500</xdr:rowOff>
                  </from>
                  <to>
                    <xdr:col>10</xdr:col>
                    <xdr:colOff>85725</xdr:colOff>
                    <xdr:row>99</xdr:row>
                    <xdr:rowOff>180975</xdr:rowOff>
                  </to>
                </anchor>
              </controlPr>
            </control>
          </mc:Choice>
        </mc:AlternateContent>
        <mc:AlternateContent xmlns:mc="http://schemas.openxmlformats.org/markup-compatibility/2006">
          <mc:Choice Requires="x14">
            <control shapeId="3509" r:id="rId102" name="Check Box 437">
              <controlPr defaultSize="0" autoFill="0" autoLine="0" autoPict="0">
                <anchor moveWithCells="1">
                  <from>
                    <xdr:col>5</xdr:col>
                    <xdr:colOff>66675</xdr:colOff>
                    <xdr:row>99</xdr:row>
                    <xdr:rowOff>752475</xdr:rowOff>
                  </from>
                  <to>
                    <xdr:col>8</xdr:col>
                    <xdr:colOff>114300</xdr:colOff>
                    <xdr:row>100</xdr:row>
                    <xdr:rowOff>219075</xdr:rowOff>
                  </to>
                </anchor>
              </controlPr>
            </control>
          </mc:Choice>
        </mc:AlternateContent>
        <mc:AlternateContent xmlns:mc="http://schemas.openxmlformats.org/markup-compatibility/2006">
          <mc:Choice Requires="x14">
            <control shapeId="3510" r:id="rId103" name="Check Box 438">
              <controlPr defaultSize="0" autoFill="0" autoLine="0" autoPict="0">
                <anchor moveWithCells="1">
                  <from>
                    <xdr:col>14</xdr:col>
                    <xdr:colOff>47625</xdr:colOff>
                    <xdr:row>99</xdr:row>
                    <xdr:rowOff>762000</xdr:rowOff>
                  </from>
                  <to>
                    <xdr:col>17</xdr:col>
                    <xdr:colOff>38100</xdr:colOff>
                    <xdr:row>101</xdr:row>
                    <xdr:rowOff>0</xdr:rowOff>
                  </to>
                </anchor>
              </controlPr>
            </control>
          </mc:Choice>
        </mc:AlternateContent>
        <mc:AlternateContent xmlns:mc="http://schemas.openxmlformats.org/markup-compatibility/2006">
          <mc:Choice Requires="x14">
            <control shapeId="3511" r:id="rId104" name="Check Box 439">
              <controlPr defaultSize="0" autoFill="0" autoLine="0" autoPict="0">
                <anchor moveWithCells="1">
                  <from>
                    <xdr:col>6</xdr:col>
                    <xdr:colOff>19050</xdr:colOff>
                    <xdr:row>104</xdr:row>
                    <xdr:rowOff>180975</xdr:rowOff>
                  </from>
                  <to>
                    <xdr:col>9</xdr:col>
                    <xdr:colOff>19050</xdr:colOff>
                    <xdr:row>105</xdr:row>
                    <xdr:rowOff>209550</xdr:rowOff>
                  </to>
                </anchor>
              </controlPr>
            </control>
          </mc:Choice>
        </mc:AlternateContent>
        <mc:AlternateContent xmlns:mc="http://schemas.openxmlformats.org/markup-compatibility/2006">
          <mc:Choice Requires="x14">
            <control shapeId="3512" r:id="rId105" name="Check Box 440">
              <controlPr defaultSize="0" autoFill="0" autoLine="0" autoPict="0">
                <anchor moveWithCells="1">
                  <from>
                    <xdr:col>6</xdr:col>
                    <xdr:colOff>0</xdr:colOff>
                    <xdr:row>107</xdr:row>
                    <xdr:rowOff>723900</xdr:rowOff>
                  </from>
                  <to>
                    <xdr:col>8</xdr:col>
                    <xdr:colOff>123825</xdr:colOff>
                    <xdr:row>108</xdr:row>
                    <xdr:rowOff>219075</xdr:rowOff>
                  </to>
                </anchor>
              </controlPr>
            </control>
          </mc:Choice>
        </mc:AlternateContent>
        <mc:AlternateContent xmlns:mc="http://schemas.openxmlformats.org/markup-compatibility/2006">
          <mc:Choice Requires="x14">
            <control shapeId="3513" r:id="rId106" name="Check Box 441">
              <controlPr defaultSize="0" autoFill="0" autoLine="0" autoPict="0">
                <anchor moveWithCells="1">
                  <from>
                    <xdr:col>9</xdr:col>
                    <xdr:colOff>190500</xdr:colOff>
                    <xdr:row>111</xdr:row>
                    <xdr:rowOff>438150</xdr:rowOff>
                  </from>
                  <to>
                    <xdr:col>10</xdr:col>
                    <xdr:colOff>57150</xdr:colOff>
                    <xdr:row>111</xdr:row>
                    <xdr:rowOff>676275</xdr:rowOff>
                  </to>
                </anchor>
              </controlPr>
            </control>
          </mc:Choice>
        </mc:AlternateContent>
        <mc:AlternateContent xmlns:mc="http://schemas.openxmlformats.org/markup-compatibility/2006">
          <mc:Choice Requires="x14">
            <control shapeId="3514" r:id="rId107" name="Check Box 442">
              <controlPr defaultSize="0" autoFill="0" autoLine="0" autoPict="0">
                <anchor moveWithCells="1">
                  <from>
                    <xdr:col>14</xdr:col>
                    <xdr:colOff>38100</xdr:colOff>
                    <xdr:row>110</xdr:row>
                    <xdr:rowOff>209550</xdr:rowOff>
                  </from>
                  <to>
                    <xdr:col>17</xdr:col>
                    <xdr:colOff>28575</xdr:colOff>
                    <xdr:row>111</xdr:row>
                    <xdr:rowOff>238125</xdr:rowOff>
                  </to>
                </anchor>
              </controlPr>
            </control>
          </mc:Choice>
        </mc:AlternateContent>
        <mc:AlternateContent xmlns:mc="http://schemas.openxmlformats.org/markup-compatibility/2006">
          <mc:Choice Requires="x14">
            <control shapeId="3515" r:id="rId108" name="Check Box 443">
              <controlPr defaultSize="0" autoFill="0" autoLine="0" autoPict="0">
                <anchor moveWithCells="1">
                  <from>
                    <xdr:col>5</xdr:col>
                    <xdr:colOff>38100</xdr:colOff>
                    <xdr:row>111</xdr:row>
                    <xdr:rowOff>1095375</xdr:rowOff>
                  </from>
                  <to>
                    <xdr:col>8</xdr:col>
                    <xdr:colOff>85725</xdr:colOff>
                    <xdr:row>112</xdr:row>
                    <xdr:rowOff>209550</xdr:rowOff>
                  </to>
                </anchor>
              </controlPr>
            </control>
          </mc:Choice>
        </mc:AlternateContent>
        <mc:AlternateContent xmlns:mc="http://schemas.openxmlformats.org/markup-compatibility/2006">
          <mc:Choice Requires="x14">
            <control shapeId="3516" r:id="rId109" name="Check Box 444">
              <controlPr defaultSize="0" autoFill="0" autoLine="0" autoPict="0">
                <anchor moveWithCells="1">
                  <from>
                    <xdr:col>5</xdr:col>
                    <xdr:colOff>38100</xdr:colOff>
                    <xdr:row>113</xdr:row>
                    <xdr:rowOff>238125</xdr:rowOff>
                  </from>
                  <to>
                    <xdr:col>8</xdr:col>
                    <xdr:colOff>85725</xdr:colOff>
                    <xdr:row>114</xdr:row>
                    <xdr:rowOff>238125</xdr:rowOff>
                  </to>
                </anchor>
              </controlPr>
            </control>
          </mc:Choice>
        </mc:AlternateContent>
        <mc:AlternateContent xmlns:mc="http://schemas.openxmlformats.org/markup-compatibility/2006">
          <mc:Choice Requires="x14">
            <control shapeId="3517" r:id="rId110" name="Check Box 445">
              <controlPr defaultSize="0" autoFill="0" autoLine="0" autoPict="0">
                <anchor moveWithCells="1">
                  <from>
                    <xdr:col>14</xdr:col>
                    <xdr:colOff>38100</xdr:colOff>
                    <xdr:row>111</xdr:row>
                    <xdr:rowOff>1114425</xdr:rowOff>
                  </from>
                  <to>
                    <xdr:col>17</xdr:col>
                    <xdr:colOff>28575</xdr:colOff>
                    <xdr:row>112</xdr:row>
                    <xdr:rowOff>228600</xdr:rowOff>
                  </to>
                </anchor>
              </controlPr>
            </control>
          </mc:Choice>
        </mc:AlternateContent>
        <mc:AlternateContent xmlns:mc="http://schemas.openxmlformats.org/markup-compatibility/2006">
          <mc:Choice Requires="x14">
            <control shapeId="3518" r:id="rId111" name="Check Box 446">
              <controlPr defaultSize="0" autoFill="0" autoLine="0" autoPict="0">
                <anchor moveWithCells="1">
                  <from>
                    <xdr:col>9</xdr:col>
                    <xdr:colOff>228600</xdr:colOff>
                    <xdr:row>116</xdr:row>
                    <xdr:rowOff>304800</xdr:rowOff>
                  </from>
                  <to>
                    <xdr:col>10</xdr:col>
                    <xdr:colOff>95250</xdr:colOff>
                    <xdr:row>116</xdr:row>
                    <xdr:rowOff>542925</xdr:rowOff>
                  </to>
                </anchor>
              </controlPr>
            </control>
          </mc:Choice>
        </mc:AlternateContent>
        <mc:AlternateContent xmlns:mc="http://schemas.openxmlformats.org/markup-compatibility/2006">
          <mc:Choice Requires="x14">
            <control shapeId="3519" r:id="rId112" name="Check Box 447">
              <controlPr defaultSize="0" autoFill="0" autoLine="0" autoPict="0">
                <anchor moveWithCells="1">
                  <from>
                    <xdr:col>15</xdr:col>
                    <xdr:colOff>0</xdr:colOff>
                    <xdr:row>115</xdr:row>
                    <xdr:rowOff>419100</xdr:rowOff>
                  </from>
                  <to>
                    <xdr:col>17</xdr:col>
                    <xdr:colOff>66675</xdr:colOff>
                    <xdr:row>116</xdr:row>
                    <xdr:rowOff>76200</xdr:rowOff>
                  </to>
                </anchor>
              </controlPr>
            </control>
          </mc:Choice>
        </mc:AlternateContent>
        <mc:AlternateContent xmlns:mc="http://schemas.openxmlformats.org/markup-compatibility/2006">
          <mc:Choice Requires="x14">
            <control shapeId="3520" r:id="rId113" name="Check Box 448">
              <controlPr defaultSize="0" autoFill="0" autoLine="0" autoPict="0">
                <anchor moveWithCells="1">
                  <from>
                    <xdr:col>5</xdr:col>
                    <xdr:colOff>0</xdr:colOff>
                    <xdr:row>118</xdr:row>
                    <xdr:rowOff>438150</xdr:rowOff>
                  </from>
                  <to>
                    <xdr:col>8</xdr:col>
                    <xdr:colOff>47625</xdr:colOff>
                    <xdr:row>119</xdr:row>
                    <xdr:rowOff>219075</xdr:rowOff>
                  </to>
                </anchor>
              </controlPr>
            </control>
          </mc:Choice>
        </mc:AlternateContent>
        <mc:AlternateContent xmlns:mc="http://schemas.openxmlformats.org/markup-compatibility/2006">
          <mc:Choice Requires="x14">
            <control shapeId="3521" r:id="rId114" name="Check Box 449">
              <controlPr defaultSize="0" autoFill="0" autoLine="0" autoPict="0">
                <anchor moveWithCells="1">
                  <from>
                    <xdr:col>13</xdr:col>
                    <xdr:colOff>66675</xdr:colOff>
                    <xdr:row>118</xdr:row>
                    <xdr:rowOff>447675</xdr:rowOff>
                  </from>
                  <to>
                    <xdr:col>16</xdr:col>
                    <xdr:colOff>114300</xdr:colOff>
                    <xdr:row>119</xdr:row>
                    <xdr:rowOff>228600</xdr:rowOff>
                  </to>
                </anchor>
              </controlPr>
            </control>
          </mc:Choice>
        </mc:AlternateContent>
        <mc:AlternateContent xmlns:mc="http://schemas.openxmlformats.org/markup-compatibility/2006">
          <mc:Choice Requires="x14">
            <control shapeId="3522" r:id="rId115" name="Check Box 450">
              <controlPr defaultSize="0" autoFill="0" autoLine="0" autoPict="0">
                <anchor moveWithCells="1">
                  <from>
                    <xdr:col>5</xdr:col>
                    <xdr:colOff>0</xdr:colOff>
                    <xdr:row>120</xdr:row>
                    <xdr:rowOff>847725</xdr:rowOff>
                  </from>
                  <to>
                    <xdr:col>8</xdr:col>
                    <xdr:colOff>47625</xdr:colOff>
                    <xdr:row>121</xdr:row>
                    <xdr:rowOff>228600</xdr:rowOff>
                  </to>
                </anchor>
              </controlPr>
            </control>
          </mc:Choice>
        </mc:AlternateContent>
        <mc:AlternateContent xmlns:mc="http://schemas.openxmlformats.org/markup-compatibility/2006">
          <mc:Choice Requires="x14">
            <control shapeId="3523" r:id="rId116" name="Check Box 451">
              <controlPr defaultSize="0" autoFill="0" autoLine="0" autoPict="0">
                <anchor moveWithCells="1">
                  <from>
                    <xdr:col>13</xdr:col>
                    <xdr:colOff>57150</xdr:colOff>
                    <xdr:row>120</xdr:row>
                    <xdr:rowOff>847725</xdr:rowOff>
                  </from>
                  <to>
                    <xdr:col>16</xdr:col>
                    <xdr:colOff>104775</xdr:colOff>
                    <xdr:row>121</xdr:row>
                    <xdr:rowOff>228600</xdr:rowOff>
                  </to>
                </anchor>
              </controlPr>
            </control>
          </mc:Choice>
        </mc:AlternateContent>
        <mc:AlternateContent xmlns:mc="http://schemas.openxmlformats.org/markup-compatibility/2006">
          <mc:Choice Requires="x14">
            <control shapeId="3524" r:id="rId117" name="Check Box 452">
              <controlPr defaultSize="0" autoFill="0" autoLine="0" autoPict="0">
                <anchor moveWithCells="1">
                  <from>
                    <xdr:col>4</xdr:col>
                    <xdr:colOff>857250</xdr:colOff>
                    <xdr:row>122</xdr:row>
                    <xdr:rowOff>542925</xdr:rowOff>
                  </from>
                  <to>
                    <xdr:col>8</xdr:col>
                    <xdr:colOff>38100</xdr:colOff>
                    <xdr:row>124</xdr:row>
                    <xdr:rowOff>95250</xdr:rowOff>
                  </to>
                </anchor>
              </controlPr>
            </control>
          </mc:Choice>
        </mc:AlternateContent>
        <mc:AlternateContent xmlns:mc="http://schemas.openxmlformats.org/markup-compatibility/2006">
          <mc:Choice Requires="x14">
            <control shapeId="3525" r:id="rId118" name="Check Box 453">
              <controlPr defaultSize="0" autoFill="0" autoLine="0" autoPict="0">
                <anchor moveWithCells="1">
                  <from>
                    <xdr:col>13</xdr:col>
                    <xdr:colOff>47625</xdr:colOff>
                    <xdr:row>122</xdr:row>
                    <xdr:rowOff>533400</xdr:rowOff>
                  </from>
                  <to>
                    <xdr:col>16</xdr:col>
                    <xdr:colOff>95250</xdr:colOff>
                    <xdr:row>124</xdr:row>
                    <xdr:rowOff>85725</xdr:rowOff>
                  </to>
                </anchor>
              </controlPr>
            </control>
          </mc:Choice>
        </mc:AlternateContent>
        <mc:AlternateContent xmlns:mc="http://schemas.openxmlformats.org/markup-compatibility/2006">
          <mc:Choice Requires="x14">
            <control shapeId="3526" r:id="rId119" name="Check Box 454">
              <controlPr defaultSize="0" autoFill="0" autoLine="0" autoPict="0">
                <anchor moveWithCells="1">
                  <from>
                    <xdr:col>5</xdr:col>
                    <xdr:colOff>0</xdr:colOff>
                    <xdr:row>124</xdr:row>
                    <xdr:rowOff>400050</xdr:rowOff>
                  </from>
                  <to>
                    <xdr:col>8</xdr:col>
                    <xdr:colOff>47625</xdr:colOff>
                    <xdr:row>125</xdr:row>
                    <xdr:rowOff>228600</xdr:rowOff>
                  </to>
                </anchor>
              </controlPr>
            </control>
          </mc:Choice>
        </mc:AlternateContent>
        <mc:AlternateContent xmlns:mc="http://schemas.openxmlformats.org/markup-compatibility/2006">
          <mc:Choice Requires="x14">
            <control shapeId="3527" r:id="rId120" name="Check Box 455">
              <controlPr defaultSize="0" autoFill="0" autoLine="0" autoPict="0">
                <anchor moveWithCells="1">
                  <from>
                    <xdr:col>13</xdr:col>
                    <xdr:colOff>57150</xdr:colOff>
                    <xdr:row>124</xdr:row>
                    <xdr:rowOff>409575</xdr:rowOff>
                  </from>
                  <to>
                    <xdr:col>16</xdr:col>
                    <xdr:colOff>104775</xdr:colOff>
                    <xdr:row>125</xdr:row>
                    <xdr:rowOff>238125</xdr:rowOff>
                  </to>
                </anchor>
              </controlPr>
            </control>
          </mc:Choice>
        </mc:AlternateContent>
        <mc:AlternateContent xmlns:mc="http://schemas.openxmlformats.org/markup-compatibility/2006">
          <mc:Choice Requires="x14">
            <control shapeId="3528" r:id="rId121" name="Check Box 456">
              <controlPr defaultSize="0" autoFill="0" autoLine="0" autoPict="0">
                <anchor moveWithCells="1">
                  <from>
                    <xdr:col>9</xdr:col>
                    <xdr:colOff>161925</xdr:colOff>
                    <xdr:row>127</xdr:row>
                    <xdr:rowOff>485775</xdr:rowOff>
                  </from>
                  <to>
                    <xdr:col>10</xdr:col>
                    <xdr:colOff>28575</xdr:colOff>
                    <xdr:row>127</xdr:row>
                    <xdr:rowOff>723900</xdr:rowOff>
                  </to>
                </anchor>
              </controlPr>
            </control>
          </mc:Choice>
        </mc:AlternateContent>
        <mc:AlternateContent xmlns:mc="http://schemas.openxmlformats.org/markup-compatibility/2006">
          <mc:Choice Requires="x14">
            <control shapeId="3529" r:id="rId122" name="Check Box 457">
              <controlPr defaultSize="0" autoFill="0" autoLine="0" autoPict="0">
                <anchor moveWithCells="1">
                  <from>
                    <xdr:col>13</xdr:col>
                    <xdr:colOff>28575</xdr:colOff>
                    <xdr:row>126</xdr:row>
                    <xdr:rowOff>476250</xdr:rowOff>
                  </from>
                  <to>
                    <xdr:col>16</xdr:col>
                    <xdr:colOff>76200</xdr:colOff>
                    <xdr:row>127</xdr:row>
                    <xdr:rowOff>238125</xdr:rowOff>
                  </to>
                </anchor>
              </controlPr>
            </control>
          </mc:Choice>
        </mc:AlternateContent>
        <mc:AlternateContent xmlns:mc="http://schemas.openxmlformats.org/markup-compatibility/2006">
          <mc:Choice Requires="x14">
            <control shapeId="3530" r:id="rId123" name="Check Box 458">
              <controlPr defaultSize="0" autoFill="0" autoLine="0" autoPict="0">
                <anchor moveWithCells="1">
                  <from>
                    <xdr:col>4</xdr:col>
                    <xdr:colOff>847725</xdr:colOff>
                    <xdr:row>131</xdr:row>
                    <xdr:rowOff>295275</xdr:rowOff>
                  </from>
                  <to>
                    <xdr:col>8</xdr:col>
                    <xdr:colOff>28575</xdr:colOff>
                    <xdr:row>131</xdr:row>
                    <xdr:rowOff>533400</xdr:rowOff>
                  </to>
                </anchor>
              </controlPr>
            </control>
          </mc:Choice>
        </mc:AlternateContent>
        <mc:AlternateContent xmlns:mc="http://schemas.openxmlformats.org/markup-compatibility/2006">
          <mc:Choice Requires="x14">
            <control shapeId="3531" r:id="rId124" name="Check Box 459">
              <controlPr defaultSize="0" autoFill="0" autoLine="0" autoPict="0">
                <anchor moveWithCells="1">
                  <from>
                    <xdr:col>13</xdr:col>
                    <xdr:colOff>66675</xdr:colOff>
                    <xdr:row>131</xdr:row>
                    <xdr:rowOff>190500</xdr:rowOff>
                  </from>
                  <to>
                    <xdr:col>16</xdr:col>
                    <xdr:colOff>114300</xdr:colOff>
                    <xdr:row>131</xdr:row>
                    <xdr:rowOff>428625</xdr:rowOff>
                  </to>
                </anchor>
              </controlPr>
            </control>
          </mc:Choice>
        </mc:AlternateContent>
        <mc:AlternateContent xmlns:mc="http://schemas.openxmlformats.org/markup-compatibility/2006">
          <mc:Choice Requires="x14">
            <control shapeId="3532" r:id="rId125" name="Check Box 460">
              <controlPr defaultSize="0" autoFill="0" autoLine="0" autoPict="0">
                <anchor moveWithCells="1">
                  <from>
                    <xdr:col>5</xdr:col>
                    <xdr:colOff>0</xdr:colOff>
                    <xdr:row>132</xdr:row>
                    <xdr:rowOff>285750</xdr:rowOff>
                  </from>
                  <to>
                    <xdr:col>8</xdr:col>
                    <xdr:colOff>47625</xdr:colOff>
                    <xdr:row>133</xdr:row>
                    <xdr:rowOff>200025</xdr:rowOff>
                  </to>
                </anchor>
              </controlPr>
            </control>
          </mc:Choice>
        </mc:AlternateContent>
        <mc:AlternateContent xmlns:mc="http://schemas.openxmlformats.org/markup-compatibility/2006">
          <mc:Choice Requires="x14">
            <control shapeId="3533" r:id="rId126" name="Check Box 461">
              <controlPr defaultSize="0" autoFill="0" autoLine="0" autoPict="0">
                <anchor moveWithCells="1">
                  <from>
                    <xdr:col>13</xdr:col>
                    <xdr:colOff>66675</xdr:colOff>
                    <xdr:row>132</xdr:row>
                    <xdr:rowOff>314325</xdr:rowOff>
                  </from>
                  <to>
                    <xdr:col>16</xdr:col>
                    <xdr:colOff>114300</xdr:colOff>
                    <xdr:row>133</xdr:row>
                    <xdr:rowOff>228600</xdr:rowOff>
                  </to>
                </anchor>
              </controlPr>
            </control>
          </mc:Choice>
        </mc:AlternateContent>
        <mc:AlternateContent xmlns:mc="http://schemas.openxmlformats.org/markup-compatibility/2006">
          <mc:Choice Requires="x14">
            <control shapeId="3534" r:id="rId127" name="Check Box 462">
              <controlPr defaultSize="0" autoFill="0" autoLine="0" autoPict="0">
                <anchor moveWithCells="1">
                  <from>
                    <xdr:col>9</xdr:col>
                    <xdr:colOff>161925</xdr:colOff>
                    <xdr:row>134</xdr:row>
                    <xdr:rowOff>161925</xdr:rowOff>
                  </from>
                  <to>
                    <xdr:col>10</xdr:col>
                    <xdr:colOff>28575</xdr:colOff>
                    <xdr:row>134</xdr:row>
                    <xdr:rowOff>400050</xdr:rowOff>
                  </to>
                </anchor>
              </controlPr>
            </control>
          </mc:Choice>
        </mc:AlternateContent>
        <mc:AlternateContent xmlns:mc="http://schemas.openxmlformats.org/markup-compatibility/2006">
          <mc:Choice Requires="x14">
            <control shapeId="3536" r:id="rId128" name="Check Box 464">
              <controlPr defaultSize="0" autoFill="0" autoLine="0" autoPict="0">
                <anchor moveWithCells="1">
                  <from>
                    <xdr:col>13</xdr:col>
                    <xdr:colOff>47625</xdr:colOff>
                    <xdr:row>133</xdr:row>
                    <xdr:rowOff>733425</xdr:rowOff>
                  </from>
                  <to>
                    <xdr:col>16</xdr:col>
                    <xdr:colOff>95250</xdr:colOff>
                    <xdr:row>134</xdr:row>
                    <xdr:rowOff>228600</xdr:rowOff>
                  </to>
                </anchor>
              </controlPr>
            </control>
          </mc:Choice>
        </mc:AlternateContent>
        <mc:AlternateContent xmlns:mc="http://schemas.openxmlformats.org/markup-compatibility/2006">
          <mc:Choice Requires="x14">
            <control shapeId="3537" r:id="rId129" name="Check Box 465">
              <controlPr defaultSize="0" autoFill="0" autoLine="0" autoPict="0">
                <anchor moveWithCells="1">
                  <from>
                    <xdr:col>13</xdr:col>
                    <xdr:colOff>57150</xdr:colOff>
                    <xdr:row>134</xdr:row>
                    <xdr:rowOff>561975</xdr:rowOff>
                  </from>
                  <to>
                    <xdr:col>16</xdr:col>
                    <xdr:colOff>104775</xdr:colOff>
                    <xdr:row>135</xdr:row>
                    <xdr:rowOff>228600</xdr:rowOff>
                  </to>
                </anchor>
              </controlPr>
            </control>
          </mc:Choice>
        </mc:AlternateContent>
        <mc:AlternateContent xmlns:mc="http://schemas.openxmlformats.org/markup-compatibility/2006">
          <mc:Choice Requires="x14">
            <control shapeId="3538" r:id="rId130" name="Check Box 466">
              <controlPr defaultSize="0" autoFill="0" autoLine="0" autoPict="0">
                <anchor moveWithCells="1">
                  <from>
                    <xdr:col>9</xdr:col>
                    <xdr:colOff>161925</xdr:colOff>
                    <xdr:row>135</xdr:row>
                    <xdr:rowOff>1019175</xdr:rowOff>
                  </from>
                  <to>
                    <xdr:col>10</xdr:col>
                    <xdr:colOff>19050</xdr:colOff>
                    <xdr:row>135</xdr:row>
                    <xdr:rowOff>1257300</xdr:rowOff>
                  </to>
                </anchor>
              </controlPr>
            </control>
          </mc:Choice>
        </mc:AlternateContent>
        <mc:AlternateContent xmlns:mc="http://schemas.openxmlformats.org/markup-compatibility/2006">
          <mc:Choice Requires="x14">
            <control shapeId="3539" r:id="rId131" name="Check Box 467">
              <controlPr defaultSize="0" autoFill="0" autoLine="0" autoPict="0">
                <anchor moveWithCells="1">
                  <from>
                    <xdr:col>4</xdr:col>
                    <xdr:colOff>857250</xdr:colOff>
                    <xdr:row>139</xdr:row>
                    <xdr:rowOff>466725</xdr:rowOff>
                  </from>
                  <to>
                    <xdr:col>8</xdr:col>
                    <xdr:colOff>38100</xdr:colOff>
                    <xdr:row>140</xdr:row>
                    <xdr:rowOff>228600</xdr:rowOff>
                  </to>
                </anchor>
              </controlPr>
            </control>
          </mc:Choice>
        </mc:AlternateContent>
        <mc:AlternateContent xmlns:mc="http://schemas.openxmlformats.org/markup-compatibility/2006">
          <mc:Choice Requires="x14">
            <control shapeId="3540" r:id="rId132" name="Check Box 468">
              <controlPr defaultSize="0" autoFill="0" autoLine="0" autoPict="0">
                <anchor moveWithCells="1">
                  <from>
                    <xdr:col>13</xdr:col>
                    <xdr:colOff>47625</xdr:colOff>
                    <xdr:row>139</xdr:row>
                    <xdr:rowOff>476250</xdr:rowOff>
                  </from>
                  <to>
                    <xdr:col>16</xdr:col>
                    <xdr:colOff>95250</xdr:colOff>
                    <xdr:row>140</xdr:row>
                    <xdr:rowOff>238125</xdr:rowOff>
                  </to>
                </anchor>
              </controlPr>
            </control>
          </mc:Choice>
        </mc:AlternateContent>
        <mc:AlternateContent xmlns:mc="http://schemas.openxmlformats.org/markup-compatibility/2006">
          <mc:Choice Requires="x14">
            <control shapeId="3541" r:id="rId133" name="Check Box 469">
              <controlPr defaultSize="0" autoFill="0" autoLine="0" autoPict="0">
                <anchor moveWithCells="1">
                  <from>
                    <xdr:col>4</xdr:col>
                    <xdr:colOff>847725</xdr:colOff>
                    <xdr:row>140</xdr:row>
                    <xdr:rowOff>390525</xdr:rowOff>
                  </from>
                  <to>
                    <xdr:col>8</xdr:col>
                    <xdr:colOff>28575</xdr:colOff>
                    <xdr:row>141</xdr:row>
                    <xdr:rowOff>209550</xdr:rowOff>
                  </to>
                </anchor>
              </controlPr>
            </control>
          </mc:Choice>
        </mc:AlternateContent>
        <mc:AlternateContent xmlns:mc="http://schemas.openxmlformats.org/markup-compatibility/2006">
          <mc:Choice Requires="x14">
            <control shapeId="3542" r:id="rId134" name="Check Box 470">
              <controlPr defaultSize="0" autoFill="0" autoLine="0" autoPict="0">
                <anchor moveWithCells="1">
                  <from>
                    <xdr:col>13</xdr:col>
                    <xdr:colOff>47625</xdr:colOff>
                    <xdr:row>141</xdr:row>
                    <xdr:rowOff>552450</xdr:rowOff>
                  </from>
                  <to>
                    <xdr:col>16</xdr:col>
                    <xdr:colOff>95250</xdr:colOff>
                    <xdr:row>142</xdr:row>
                    <xdr:rowOff>219075</xdr:rowOff>
                  </to>
                </anchor>
              </controlPr>
            </control>
          </mc:Choice>
        </mc:AlternateContent>
        <mc:AlternateContent xmlns:mc="http://schemas.openxmlformats.org/markup-compatibility/2006">
          <mc:Choice Requires="x14">
            <control shapeId="3543" r:id="rId135" name="Check Box 471">
              <controlPr defaultSize="0" autoFill="0" autoLine="0" autoPict="0">
                <anchor moveWithCells="1">
                  <from>
                    <xdr:col>9</xdr:col>
                    <xdr:colOff>161925</xdr:colOff>
                    <xdr:row>142</xdr:row>
                    <xdr:rowOff>457200</xdr:rowOff>
                  </from>
                  <to>
                    <xdr:col>10</xdr:col>
                    <xdr:colOff>28575</xdr:colOff>
                    <xdr:row>142</xdr:row>
                    <xdr:rowOff>695325</xdr:rowOff>
                  </to>
                </anchor>
              </controlPr>
            </control>
          </mc:Choice>
        </mc:AlternateContent>
        <mc:AlternateContent xmlns:mc="http://schemas.openxmlformats.org/markup-compatibility/2006">
          <mc:Choice Requires="x14">
            <control shapeId="3545" r:id="rId136" name="Check Box 473">
              <controlPr defaultSize="0" autoFill="0" autoLine="0" autoPict="0">
                <anchor moveWithCells="1">
                  <from>
                    <xdr:col>4</xdr:col>
                    <xdr:colOff>857250</xdr:colOff>
                    <xdr:row>145</xdr:row>
                    <xdr:rowOff>447675</xdr:rowOff>
                  </from>
                  <to>
                    <xdr:col>8</xdr:col>
                    <xdr:colOff>38100</xdr:colOff>
                    <xdr:row>146</xdr:row>
                    <xdr:rowOff>219075</xdr:rowOff>
                  </to>
                </anchor>
              </controlPr>
            </control>
          </mc:Choice>
        </mc:AlternateContent>
        <mc:AlternateContent xmlns:mc="http://schemas.openxmlformats.org/markup-compatibility/2006">
          <mc:Choice Requires="x14">
            <control shapeId="3546" r:id="rId137" name="Check Box 474">
              <controlPr defaultSize="0" autoFill="0" autoLine="0" autoPict="0">
                <anchor moveWithCells="1">
                  <from>
                    <xdr:col>13</xdr:col>
                    <xdr:colOff>47625</xdr:colOff>
                    <xdr:row>145</xdr:row>
                    <xdr:rowOff>466725</xdr:rowOff>
                  </from>
                  <to>
                    <xdr:col>16</xdr:col>
                    <xdr:colOff>95250</xdr:colOff>
                    <xdr:row>146</xdr:row>
                    <xdr:rowOff>238125</xdr:rowOff>
                  </to>
                </anchor>
              </controlPr>
            </control>
          </mc:Choice>
        </mc:AlternateContent>
        <mc:AlternateContent xmlns:mc="http://schemas.openxmlformats.org/markup-compatibility/2006">
          <mc:Choice Requires="x14">
            <control shapeId="3547" r:id="rId138" name="Check Box 475">
              <controlPr defaultSize="0" autoFill="0" autoLine="0" autoPict="0">
                <anchor moveWithCells="1">
                  <from>
                    <xdr:col>9</xdr:col>
                    <xdr:colOff>142875</xdr:colOff>
                    <xdr:row>147</xdr:row>
                    <xdr:rowOff>295275</xdr:rowOff>
                  </from>
                  <to>
                    <xdr:col>10</xdr:col>
                    <xdr:colOff>9525</xdr:colOff>
                    <xdr:row>147</xdr:row>
                    <xdr:rowOff>533400</xdr:rowOff>
                  </to>
                </anchor>
              </controlPr>
            </control>
          </mc:Choice>
        </mc:AlternateContent>
        <mc:AlternateContent xmlns:mc="http://schemas.openxmlformats.org/markup-compatibility/2006">
          <mc:Choice Requires="x14">
            <control shapeId="3549" r:id="rId139" name="Check Box 477">
              <controlPr defaultSize="0" autoFill="0" autoLine="0" autoPict="0">
                <anchor moveWithCells="1">
                  <from>
                    <xdr:col>13</xdr:col>
                    <xdr:colOff>47625</xdr:colOff>
                    <xdr:row>146</xdr:row>
                    <xdr:rowOff>714375</xdr:rowOff>
                  </from>
                  <to>
                    <xdr:col>16</xdr:col>
                    <xdr:colOff>95250</xdr:colOff>
                    <xdr:row>147</xdr:row>
                    <xdr:rowOff>247650</xdr:rowOff>
                  </to>
                </anchor>
              </controlPr>
            </control>
          </mc:Choice>
        </mc:AlternateContent>
        <mc:AlternateContent xmlns:mc="http://schemas.openxmlformats.org/markup-compatibility/2006">
          <mc:Choice Requires="x14">
            <control shapeId="3550" r:id="rId140" name="Check Box 478">
              <controlPr defaultSize="0" autoFill="0" autoLine="0" autoPict="0">
                <anchor moveWithCells="1">
                  <from>
                    <xdr:col>13</xdr:col>
                    <xdr:colOff>57150</xdr:colOff>
                    <xdr:row>147</xdr:row>
                    <xdr:rowOff>809625</xdr:rowOff>
                  </from>
                  <to>
                    <xdr:col>16</xdr:col>
                    <xdr:colOff>104775</xdr:colOff>
                    <xdr:row>148</xdr:row>
                    <xdr:rowOff>228600</xdr:rowOff>
                  </to>
                </anchor>
              </controlPr>
            </control>
          </mc:Choice>
        </mc:AlternateContent>
        <mc:AlternateContent xmlns:mc="http://schemas.openxmlformats.org/markup-compatibility/2006">
          <mc:Choice Requires="x14">
            <control shapeId="3551" r:id="rId141" name="Check Box 479">
              <controlPr defaultSize="0" autoFill="0" autoLine="0" autoPict="0">
                <anchor moveWithCells="1">
                  <from>
                    <xdr:col>4</xdr:col>
                    <xdr:colOff>857250</xdr:colOff>
                    <xdr:row>147</xdr:row>
                    <xdr:rowOff>809625</xdr:rowOff>
                  </from>
                  <to>
                    <xdr:col>8</xdr:col>
                    <xdr:colOff>38100</xdr:colOff>
                    <xdr:row>148</xdr:row>
                    <xdr:rowOff>228600</xdr:rowOff>
                  </to>
                </anchor>
              </controlPr>
            </control>
          </mc:Choice>
        </mc:AlternateContent>
        <mc:AlternateContent xmlns:mc="http://schemas.openxmlformats.org/markup-compatibility/2006">
          <mc:Choice Requires="x14">
            <control shapeId="3552" r:id="rId142" name="Check Box 480">
              <controlPr defaultSize="0" autoFill="0" autoLine="0" autoPict="0">
                <anchor moveWithCells="1">
                  <from>
                    <xdr:col>13</xdr:col>
                    <xdr:colOff>28575</xdr:colOff>
                    <xdr:row>149</xdr:row>
                    <xdr:rowOff>152400</xdr:rowOff>
                  </from>
                  <to>
                    <xdr:col>16</xdr:col>
                    <xdr:colOff>76200</xdr:colOff>
                    <xdr:row>149</xdr:row>
                    <xdr:rowOff>390525</xdr:rowOff>
                  </to>
                </anchor>
              </controlPr>
            </control>
          </mc:Choice>
        </mc:AlternateContent>
        <mc:AlternateContent xmlns:mc="http://schemas.openxmlformats.org/markup-compatibility/2006">
          <mc:Choice Requires="x14">
            <control shapeId="3553" r:id="rId143" name="Check Box 481">
              <controlPr defaultSize="0" autoFill="0" autoLine="0" autoPict="0">
                <anchor moveWithCells="1">
                  <from>
                    <xdr:col>13</xdr:col>
                    <xdr:colOff>19050</xdr:colOff>
                    <xdr:row>149</xdr:row>
                    <xdr:rowOff>733425</xdr:rowOff>
                  </from>
                  <to>
                    <xdr:col>16</xdr:col>
                    <xdr:colOff>66675</xdr:colOff>
                    <xdr:row>149</xdr:row>
                    <xdr:rowOff>971550</xdr:rowOff>
                  </to>
                </anchor>
              </controlPr>
            </control>
          </mc:Choice>
        </mc:AlternateContent>
        <mc:AlternateContent xmlns:mc="http://schemas.openxmlformats.org/markup-compatibility/2006">
          <mc:Choice Requires="x14">
            <control shapeId="3554" r:id="rId144" name="Check Box 482">
              <controlPr defaultSize="0" autoFill="0" autoLine="0" autoPict="0">
                <anchor moveWithCells="1">
                  <from>
                    <xdr:col>4</xdr:col>
                    <xdr:colOff>857250</xdr:colOff>
                    <xdr:row>149</xdr:row>
                    <xdr:rowOff>333375</xdr:rowOff>
                  </from>
                  <to>
                    <xdr:col>8</xdr:col>
                    <xdr:colOff>38100</xdr:colOff>
                    <xdr:row>149</xdr:row>
                    <xdr:rowOff>571500</xdr:rowOff>
                  </to>
                </anchor>
              </controlPr>
            </control>
          </mc:Choice>
        </mc:AlternateContent>
        <mc:AlternateContent xmlns:mc="http://schemas.openxmlformats.org/markup-compatibility/2006">
          <mc:Choice Requires="x14">
            <control shapeId="3555" r:id="rId145" name="Check Box 483">
              <controlPr defaultSize="0" autoFill="0" autoLine="0" autoPict="0">
                <anchor moveWithCells="1">
                  <from>
                    <xdr:col>13</xdr:col>
                    <xdr:colOff>28575</xdr:colOff>
                    <xdr:row>149</xdr:row>
                    <xdr:rowOff>1123950</xdr:rowOff>
                  </from>
                  <to>
                    <xdr:col>16</xdr:col>
                    <xdr:colOff>76200</xdr:colOff>
                    <xdr:row>150</xdr:row>
                    <xdr:rowOff>238125</xdr:rowOff>
                  </to>
                </anchor>
              </controlPr>
            </control>
          </mc:Choice>
        </mc:AlternateContent>
        <mc:AlternateContent xmlns:mc="http://schemas.openxmlformats.org/markup-compatibility/2006">
          <mc:Choice Requires="x14">
            <control shapeId="3556" r:id="rId146" name="Check Box 484">
              <controlPr defaultSize="0" autoFill="0" autoLine="0" autoPict="0">
                <anchor moveWithCells="1">
                  <from>
                    <xdr:col>5</xdr:col>
                    <xdr:colOff>9525</xdr:colOff>
                    <xdr:row>149</xdr:row>
                    <xdr:rowOff>1104900</xdr:rowOff>
                  </from>
                  <to>
                    <xdr:col>8</xdr:col>
                    <xdr:colOff>57150</xdr:colOff>
                    <xdr:row>150</xdr:row>
                    <xdr:rowOff>219075</xdr:rowOff>
                  </to>
                </anchor>
              </controlPr>
            </control>
          </mc:Choice>
        </mc:AlternateContent>
        <mc:AlternateContent xmlns:mc="http://schemas.openxmlformats.org/markup-compatibility/2006">
          <mc:Choice Requires="x14">
            <control shapeId="3557" r:id="rId147" name="Check Box 485">
              <controlPr defaultSize="0" autoFill="0" autoLine="0" autoPict="0">
                <anchor moveWithCells="1">
                  <from>
                    <xdr:col>5</xdr:col>
                    <xdr:colOff>0</xdr:colOff>
                    <xdr:row>150</xdr:row>
                    <xdr:rowOff>1381125</xdr:rowOff>
                  </from>
                  <to>
                    <xdr:col>8</xdr:col>
                    <xdr:colOff>47625</xdr:colOff>
                    <xdr:row>151</xdr:row>
                    <xdr:rowOff>209550</xdr:rowOff>
                  </to>
                </anchor>
              </controlPr>
            </control>
          </mc:Choice>
        </mc:AlternateContent>
        <mc:AlternateContent xmlns:mc="http://schemas.openxmlformats.org/markup-compatibility/2006">
          <mc:Choice Requires="x14">
            <control shapeId="3559" r:id="rId148" name="Check Box 487">
              <controlPr defaultSize="0" autoFill="0" autoLine="0" autoPict="0">
                <anchor moveWithCells="1">
                  <from>
                    <xdr:col>13</xdr:col>
                    <xdr:colOff>38100</xdr:colOff>
                    <xdr:row>150</xdr:row>
                    <xdr:rowOff>1400175</xdr:rowOff>
                  </from>
                  <to>
                    <xdr:col>16</xdr:col>
                    <xdr:colOff>85725</xdr:colOff>
                    <xdr:row>151</xdr:row>
                    <xdr:rowOff>228600</xdr:rowOff>
                  </to>
                </anchor>
              </controlPr>
            </control>
          </mc:Choice>
        </mc:AlternateContent>
        <mc:AlternateContent xmlns:mc="http://schemas.openxmlformats.org/markup-compatibility/2006">
          <mc:Choice Requires="x14">
            <control shapeId="3560" r:id="rId149" name="Check Box 488">
              <controlPr defaultSize="0" autoFill="0" autoLine="0" autoPict="0">
                <anchor moveWithCells="1">
                  <from>
                    <xdr:col>4</xdr:col>
                    <xdr:colOff>857250</xdr:colOff>
                    <xdr:row>151</xdr:row>
                    <xdr:rowOff>876300</xdr:rowOff>
                  </from>
                  <to>
                    <xdr:col>8</xdr:col>
                    <xdr:colOff>38100</xdr:colOff>
                    <xdr:row>152</xdr:row>
                    <xdr:rowOff>228600</xdr:rowOff>
                  </to>
                </anchor>
              </controlPr>
            </control>
          </mc:Choice>
        </mc:AlternateContent>
        <mc:AlternateContent xmlns:mc="http://schemas.openxmlformats.org/markup-compatibility/2006">
          <mc:Choice Requires="x14">
            <control shapeId="3561" r:id="rId150" name="Check Box 489">
              <controlPr defaultSize="0" autoFill="0" autoLine="0" autoPict="0">
                <anchor moveWithCells="1">
                  <from>
                    <xdr:col>13</xdr:col>
                    <xdr:colOff>57150</xdr:colOff>
                    <xdr:row>151</xdr:row>
                    <xdr:rowOff>876300</xdr:rowOff>
                  </from>
                  <to>
                    <xdr:col>16</xdr:col>
                    <xdr:colOff>104775</xdr:colOff>
                    <xdr:row>152</xdr:row>
                    <xdr:rowOff>228600</xdr:rowOff>
                  </to>
                </anchor>
              </controlPr>
            </control>
          </mc:Choice>
        </mc:AlternateContent>
        <mc:AlternateContent xmlns:mc="http://schemas.openxmlformats.org/markup-compatibility/2006">
          <mc:Choice Requires="x14">
            <control shapeId="3562" r:id="rId151" name="Check Box 490">
              <controlPr defaultSize="0" autoFill="0" autoLine="0" autoPict="0">
                <anchor moveWithCells="1">
                  <from>
                    <xdr:col>13</xdr:col>
                    <xdr:colOff>57150</xdr:colOff>
                    <xdr:row>152</xdr:row>
                    <xdr:rowOff>542925</xdr:rowOff>
                  </from>
                  <to>
                    <xdr:col>16</xdr:col>
                    <xdr:colOff>104775</xdr:colOff>
                    <xdr:row>153</xdr:row>
                    <xdr:rowOff>228600</xdr:rowOff>
                  </to>
                </anchor>
              </controlPr>
            </control>
          </mc:Choice>
        </mc:AlternateContent>
        <mc:AlternateContent xmlns:mc="http://schemas.openxmlformats.org/markup-compatibility/2006">
          <mc:Choice Requires="x14">
            <control shapeId="3563" r:id="rId152" name="Check Box 491">
              <controlPr defaultSize="0" autoFill="0" autoLine="0" autoPict="0">
                <anchor moveWithCells="1">
                  <from>
                    <xdr:col>13</xdr:col>
                    <xdr:colOff>57150</xdr:colOff>
                    <xdr:row>154</xdr:row>
                    <xdr:rowOff>9525</xdr:rowOff>
                  </from>
                  <to>
                    <xdr:col>16</xdr:col>
                    <xdr:colOff>104775</xdr:colOff>
                    <xdr:row>154</xdr:row>
                    <xdr:rowOff>247650</xdr:rowOff>
                  </to>
                </anchor>
              </controlPr>
            </control>
          </mc:Choice>
        </mc:AlternateContent>
        <mc:AlternateContent xmlns:mc="http://schemas.openxmlformats.org/markup-compatibility/2006">
          <mc:Choice Requires="x14">
            <control shapeId="3564" r:id="rId153" name="Check Box 492">
              <controlPr defaultSize="0" autoFill="0" autoLine="0" autoPict="0">
                <anchor moveWithCells="1">
                  <from>
                    <xdr:col>9</xdr:col>
                    <xdr:colOff>133350</xdr:colOff>
                    <xdr:row>154</xdr:row>
                    <xdr:rowOff>95250</xdr:rowOff>
                  </from>
                  <to>
                    <xdr:col>9</xdr:col>
                    <xdr:colOff>390525</xdr:colOff>
                    <xdr:row>154</xdr:row>
                    <xdr:rowOff>333375</xdr:rowOff>
                  </to>
                </anchor>
              </controlPr>
            </control>
          </mc:Choice>
        </mc:AlternateContent>
        <mc:AlternateContent xmlns:mc="http://schemas.openxmlformats.org/markup-compatibility/2006">
          <mc:Choice Requires="x14">
            <control shapeId="3565" r:id="rId154" name="Check Box 493">
              <controlPr defaultSize="0" autoFill="0" autoLine="0" autoPict="0">
                <anchor moveWithCells="1">
                  <from>
                    <xdr:col>13</xdr:col>
                    <xdr:colOff>57150</xdr:colOff>
                    <xdr:row>154</xdr:row>
                    <xdr:rowOff>419100</xdr:rowOff>
                  </from>
                  <to>
                    <xdr:col>16</xdr:col>
                    <xdr:colOff>104775</xdr:colOff>
                    <xdr:row>155</xdr:row>
                    <xdr:rowOff>219075</xdr:rowOff>
                  </to>
                </anchor>
              </controlPr>
            </control>
          </mc:Choice>
        </mc:AlternateContent>
        <mc:AlternateContent xmlns:mc="http://schemas.openxmlformats.org/markup-compatibility/2006">
          <mc:Choice Requires="x14">
            <control shapeId="3566" r:id="rId155" name="Check Box 494">
              <controlPr defaultSize="0" autoFill="0" autoLine="0" autoPict="0">
                <anchor moveWithCells="1">
                  <from>
                    <xdr:col>9</xdr:col>
                    <xdr:colOff>161925</xdr:colOff>
                    <xdr:row>155</xdr:row>
                    <xdr:rowOff>476250</xdr:rowOff>
                  </from>
                  <to>
                    <xdr:col>10</xdr:col>
                    <xdr:colOff>28575</xdr:colOff>
                    <xdr:row>155</xdr:row>
                    <xdr:rowOff>714375</xdr:rowOff>
                  </to>
                </anchor>
              </controlPr>
            </control>
          </mc:Choice>
        </mc:AlternateContent>
        <mc:AlternateContent xmlns:mc="http://schemas.openxmlformats.org/markup-compatibility/2006">
          <mc:Choice Requires="x14">
            <control shapeId="3567" r:id="rId156" name="Check Box 495">
              <controlPr defaultSize="0" autoFill="0" autoLine="0" autoPict="0">
                <anchor moveWithCells="1">
                  <from>
                    <xdr:col>4</xdr:col>
                    <xdr:colOff>857250</xdr:colOff>
                    <xdr:row>157</xdr:row>
                    <xdr:rowOff>438150</xdr:rowOff>
                  </from>
                  <to>
                    <xdr:col>8</xdr:col>
                    <xdr:colOff>38100</xdr:colOff>
                    <xdr:row>158</xdr:row>
                    <xdr:rowOff>219075</xdr:rowOff>
                  </to>
                </anchor>
              </controlPr>
            </control>
          </mc:Choice>
        </mc:AlternateContent>
        <mc:AlternateContent xmlns:mc="http://schemas.openxmlformats.org/markup-compatibility/2006">
          <mc:Choice Requires="x14">
            <control shapeId="3568" r:id="rId157" name="Check Box 496">
              <controlPr defaultSize="0" autoFill="0" autoLine="0" autoPict="0">
                <anchor moveWithCells="1">
                  <from>
                    <xdr:col>13</xdr:col>
                    <xdr:colOff>47625</xdr:colOff>
                    <xdr:row>157</xdr:row>
                    <xdr:rowOff>438150</xdr:rowOff>
                  </from>
                  <to>
                    <xdr:col>16</xdr:col>
                    <xdr:colOff>95250</xdr:colOff>
                    <xdr:row>158</xdr:row>
                    <xdr:rowOff>219075</xdr:rowOff>
                  </to>
                </anchor>
              </controlPr>
            </control>
          </mc:Choice>
        </mc:AlternateContent>
        <mc:AlternateContent xmlns:mc="http://schemas.openxmlformats.org/markup-compatibility/2006">
          <mc:Choice Requires="x14">
            <control shapeId="3569" r:id="rId158" name="Check Box 497">
              <controlPr defaultSize="0" autoFill="0" autoLine="0" autoPict="0">
                <anchor moveWithCells="1">
                  <from>
                    <xdr:col>5</xdr:col>
                    <xdr:colOff>0</xdr:colOff>
                    <xdr:row>159</xdr:row>
                    <xdr:rowOff>476250</xdr:rowOff>
                  </from>
                  <to>
                    <xdr:col>8</xdr:col>
                    <xdr:colOff>47625</xdr:colOff>
                    <xdr:row>160</xdr:row>
                    <xdr:rowOff>219075</xdr:rowOff>
                  </to>
                </anchor>
              </controlPr>
            </control>
          </mc:Choice>
        </mc:AlternateContent>
        <mc:AlternateContent xmlns:mc="http://schemas.openxmlformats.org/markup-compatibility/2006">
          <mc:Choice Requires="x14">
            <control shapeId="3570" r:id="rId159" name="Check Box 498">
              <controlPr defaultSize="0" autoFill="0" autoLine="0" autoPict="0">
                <anchor moveWithCells="1">
                  <from>
                    <xdr:col>13</xdr:col>
                    <xdr:colOff>57150</xdr:colOff>
                    <xdr:row>159</xdr:row>
                    <xdr:rowOff>457200</xdr:rowOff>
                  </from>
                  <to>
                    <xdr:col>16</xdr:col>
                    <xdr:colOff>104775</xdr:colOff>
                    <xdr:row>160</xdr:row>
                    <xdr:rowOff>209550</xdr:rowOff>
                  </to>
                </anchor>
              </controlPr>
            </control>
          </mc:Choice>
        </mc:AlternateContent>
        <mc:AlternateContent xmlns:mc="http://schemas.openxmlformats.org/markup-compatibility/2006">
          <mc:Choice Requires="x14">
            <control shapeId="3571" r:id="rId160" name="Check Box 499">
              <controlPr defaultSize="0" autoFill="0" autoLine="0" autoPict="0">
                <anchor moveWithCells="1">
                  <from>
                    <xdr:col>13</xdr:col>
                    <xdr:colOff>28575</xdr:colOff>
                    <xdr:row>161</xdr:row>
                    <xdr:rowOff>295275</xdr:rowOff>
                  </from>
                  <to>
                    <xdr:col>16</xdr:col>
                    <xdr:colOff>76200</xdr:colOff>
                    <xdr:row>161</xdr:row>
                    <xdr:rowOff>533400</xdr:rowOff>
                  </to>
                </anchor>
              </controlPr>
            </control>
          </mc:Choice>
        </mc:AlternateContent>
        <mc:AlternateContent xmlns:mc="http://schemas.openxmlformats.org/markup-compatibility/2006">
          <mc:Choice Requires="x14">
            <control shapeId="3572" r:id="rId161" name="Check Box 500">
              <controlPr defaultSize="0" autoFill="0" autoLine="0" autoPict="0">
                <anchor moveWithCells="1">
                  <from>
                    <xdr:col>5</xdr:col>
                    <xdr:colOff>0</xdr:colOff>
                    <xdr:row>161</xdr:row>
                    <xdr:rowOff>876300</xdr:rowOff>
                  </from>
                  <to>
                    <xdr:col>8</xdr:col>
                    <xdr:colOff>47625</xdr:colOff>
                    <xdr:row>162</xdr:row>
                    <xdr:rowOff>219075</xdr:rowOff>
                  </to>
                </anchor>
              </controlPr>
            </control>
          </mc:Choice>
        </mc:AlternateContent>
        <mc:AlternateContent xmlns:mc="http://schemas.openxmlformats.org/markup-compatibility/2006">
          <mc:Choice Requires="x14">
            <control shapeId="3573" r:id="rId162" name="Check Box 501">
              <controlPr defaultSize="0" autoFill="0" autoLine="0" autoPict="0">
                <anchor moveWithCells="1">
                  <from>
                    <xdr:col>4</xdr:col>
                    <xdr:colOff>857250</xdr:colOff>
                    <xdr:row>163</xdr:row>
                    <xdr:rowOff>38100</xdr:rowOff>
                  </from>
                  <to>
                    <xdr:col>8</xdr:col>
                    <xdr:colOff>38100</xdr:colOff>
                    <xdr:row>163</xdr:row>
                    <xdr:rowOff>200025</xdr:rowOff>
                  </to>
                </anchor>
              </controlPr>
            </control>
          </mc:Choice>
        </mc:AlternateContent>
        <mc:AlternateContent xmlns:mc="http://schemas.openxmlformats.org/markup-compatibility/2006">
          <mc:Choice Requires="x14">
            <control shapeId="3574" r:id="rId163" name="Check Box 502">
              <controlPr defaultSize="0" autoFill="0" autoLine="0" autoPict="0">
                <anchor moveWithCells="1">
                  <from>
                    <xdr:col>13</xdr:col>
                    <xdr:colOff>66675</xdr:colOff>
                    <xdr:row>162</xdr:row>
                    <xdr:rowOff>742950</xdr:rowOff>
                  </from>
                  <to>
                    <xdr:col>16</xdr:col>
                    <xdr:colOff>114300</xdr:colOff>
                    <xdr:row>163</xdr:row>
                    <xdr:rowOff>200025</xdr:rowOff>
                  </to>
                </anchor>
              </controlPr>
            </control>
          </mc:Choice>
        </mc:AlternateContent>
        <mc:AlternateContent xmlns:mc="http://schemas.openxmlformats.org/markup-compatibility/2006">
          <mc:Choice Requires="x14">
            <control shapeId="3575" r:id="rId164" name="Check Box 503">
              <controlPr defaultSize="0" autoFill="0" autoLine="0" autoPict="0">
                <anchor moveWithCells="1">
                  <from>
                    <xdr:col>5</xdr:col>
                    <xdr:colOff>0</xdr:colOff>
                    <xdr:row>163</xdr:row>
                    <xdr:rowOff>752475</xdr:rowOff>
                  </from>
                  <to>
                    <xdr:col>8</xdr:col>
                    <xdr:colOff>47625</xdr:colOff>
                    <xdr:row>164</xdr:row>
                    <xdr:rowOff>228600</xdr:rowOff>
                  </to>
                </anchor>
              </controlPr>
            </control>
          </mc:Choice>
        </mc:AlternateContent>
        <mc:AlternateContent xmlns:mc="http://schemas.openxmlformats.org/markup-compatibility/2006">
          <mc:Choice Requires="x14">
            <control shapeId="3576" r:id="rId165" name="Check Box 504">
              <controlPr defaultSize="0" autoFill="0" autoLine="0" autoPict="0">
                <anchor moveWithCells="1">
                  <from>
                    <xdr:col>5</xdr:col>
                    <xdr:colOff>0</xdr:colOff>
                    <xdr:row>164</xdr:row>
                    <xdr:rowOff>923925</xdr:rowOff>
                  </from>
                  <to>
                    <xdr:col>8</xdr:col>
                    <xdr:colOff>47625</xdr:colOff>
                    <xdr:row>166</xdr:row>
                    <xdr:rowOff>0</xdr:rowOff>
                  </to>
                </anchor>
              </controlPr>
            </control>
          </mc:Choice>
        </mc:AlternateContent>
        <mc:AlternateContent xmlns:mc="http://schemas.openxmlformats.org/markup-compatibility/2006">
          <mc:Choice Requires="x14">
            <control shapeId="3577" r:id="rId166" name="Check Box 505">
              <controlPr defaultSize="0" autoFill="0" autoLine="0" autoPict="0">
                <anchor moveWithCells="1">
                  <from>
                    <xdr:col>13</xdr:col>
                    <xdr:colOff>47625</xdr:colOff>
                    <xdr:row>164</xdr:row>
                    <xdr:rowOff>923925</xdr:rowOff>
                  </from>
                  <to>
                    <xdr:col>16</xdr:col>
                    <xdr:colOff>95250</xdr:colOff>
                    <xdr:row>166</xdr:row>
                    <xdr:rowOff>0</xdr:rowOff>
                  </to>
                </anchor>
              </controlPr>
            </control>
          </mc:Choice>
        </mc:AlternateContent>
        <mc:AlternateContent xmlns:mc="http://schemas.openxmlformats.org/markup-compatibility/2006">
          <mc:Choice Requires="x14">
            <control shapeId="3578" r:id="rId167" name="Check Box 506">
              <controlPr defaultSize="0" autoFill="0" autoLine="0" autoPict="0">
                <anchor moveWithCells="1">
                  <from>
                    <xdr:col>5</xdr:col>
                    <xdr:colOff>9525</xdr:colOff>
                    <xdr:row>166</xdr:row>
                    <xdr:rowOff>657225</xdr:rowOff>
                  </from>
                  <to>
                    <xdr:col>8</xdr:col>
                    <xdr:colOff>57150</xdr:colOff>
                    <xdr:row>167</xdr:row>
                    <xdr:rowOff>228600</xdr:rowOff>
                  </to>
                </anchor>
              </controlPr>
            </control>
          </mc:Choice>
        </mc:AlternateContent>
        <mc:AlternateContent xmlns:mc="http://schemas.openxmlformats.org/markup-compatibility/2006">
          <mc:Choice Requires="x14">
            <control shapeId="3579" r:id="rId168" name="Check Box 507">
              <controlPr defaultSize="0" autoFill="0" autoLine="0" autoPict="0">
                <anchor moveWithCells="1">
                  <from>
                    <xdr:col>13</xdr:col>
                    <xdr:colOff>19050</xdr:colOff>
                    <xdr:row>166</xdr:row>
                    <xdr:rowOff>657225</xdr:rowOff>
                  </from>
                  <to>
                    <xdr:col>16</xdr:col>
                    <xdr:colOff>66675</xdr:colOff>
                    <xdr:row>167</xdr:row>
                    <xdr:rowOff>228600</xdr:rowOff>
                  </to>
                </anchor>
              </controlPr>
            </control>
          </mc:Choice>
        </mc:AlternateContent>
        <mc:AlternateContent xmlns:mc="http://schemas.openxmlformats.org/markup-compatibility/2006">
          <mc:Choice Requires="x14">
            <control shapeId="3580" r:id="rId169" name="Check Box 508">
              <controlPr defaultSize="0" autoFill="0" autoLine="0" autoPict="0">
                <anchor moveWithCells="1">
                  <from>
                    <xdr:col>13</xdr:col>
                    <xdr:colOff>9525</xdr:colOff>
                    <xdr:row>167</xdr:row>
                    <xdr:rowOff>409575</xdr:rowOff>
                  </from>
                  <to>
                    <xdr:col>16</xdr:col>
                    <xdr:colOff>57150</xdr:colOff>
                    <xdr:row>168</xdr:row>
                    <xdr:rowOff>228600</xdr:rowOff>
                  </to>
                </anchor>
              </controlPr>
            </control>
          </mc:Choice>
        </mc:AlternateContent>
        <mc:AlternateContent xmlns:mc="http://schemas.openxmlformats.org/markup-compatibility/2006">
          <mc:Choice Requires="x14">
            <control shapeId="3581" r:id="rId170" name="Check Box 509">
              <controlPr defaultSize="0" autoFill="0" autoLine="0" autoPict="0">
                <anchor moveWithCells="1">
                  <from>
                    <xdr:col>9</xdr:col>
                    <xdr:colOff>152400</xdr:colOff>
                    <xdr:row>169</xdr:row>
                    <xdr:rowOff>171450</xdr:rowOff>
                  </from>
                  <to>
                    <xdr:col>10</xdr:col>
                    <xdr:colOff>19050</xdr:colOff>
                    <xdr:row>169</xdr:row>
                    <xdr:rowOff>409575</xdr:rowOff>
                  </to>
                </anchor>
              </controlPr>
            </control>
          </mc:Choice>
        </mc:AlternateContent>
        <mc:AlternateContent xmlns:mc="http://schemas.openxmlformats.org/markup-compatibility/2006">
          <mc:Choice Requires="x14">
            <control shapeId="3582" r:id="rId171" name="Check Box 510">
              <controlPr defaultSize="0" autoFill="0" autoLine="0" autoPict="0">
                <anchor moveWithCells="1">
                  <from>
                    <xdr:col>13</xdr:col>
                    <xdr:colOff>47625</xdr:colOff>
                    <xdr:row>169</xdr:row>
                    <xdr:rowOff>571500</xdr:rowOff>
                  </from>
                  <to>
                    <xdr:col>16</xdr:col>
                    <xdr:colOff>95250</xdr:colOff>
                    <xdr:row>170</xdr:row>
                    <xdr:rowOff>209550</xdr:rowOff>
                  </to>
                </anchor>
              </controlPr>
            </control>
          </mc:Choice>
        </mc:AlternateContent>
        <mc:AlternateContent xmlns:mc="http://schemas.openxmlformats.org/markup-compatibility/2006">
          <mc:Choice Requires="x14">
            <control shapeId="3583" r:id="rId172" name="Check Box 511">
              <controlPr defaultSize="0" autoFill="0" autoLine="0" autoPict="0">
                <anchor moveWithCells="1">
                  <from>
                    <xdr:col>9</xdr:col>
                    <xdr:colOff>152400</xdr:colOff>
                    <xdr:row>170</xdr:row>
                    <xdr:rowOff>466725</xdr:rowOff>
                  </from>
                  <to>
                    <xdr:col>10</xdr:col>
                    <xdr:colOff>19050</xdr:colOff>
                    <xdr:row>170</xdr:row>
                    <xdr:rowOff>704850</xdr:rowOff>
                  </to>
                </anchor>
              </controlPr>
            </control>
          </mc:Choice>
        </mc:AlternateContent>
        <mc:AlternateContent xmlns:mc="http://schemas.openxmlformats.org/markup-compatibility/2006">
          <mc:Choice Requires="x14">
            <control shapeId="3584" r:id="rId173" name="Check Box 512">
              <controlPr defaultSize="0" autoFill="0" autoLine="0" autoPict="0">
                <anchor moveWithCells="1">
                  <from>
                    <xdr:col>13</xdr:col>
                    <xdr:colOff>19050</xdr:colOff>
                    <xdr:row>172</xdr:row>
                    <xdr:rowOff>447675</xdr:rowOff>
                  </from>
                  <to>
                    <xdr:col>16</xdr:col>
                    <xdr:colOff>66675</xdr:colOff>
                    <xdr:row>173</xdr:row>
                    <xdr:rowOff>219075</xdr:rowOff>
                  </to>
                </anchor>
              </controlPr>
            </control>
          </mc:Choice>
        </mc:AlternateContent>
        <mc:AlternateContent xmlns:mc="http://schemas.openxmlformats.org/markup-compatibility/2006">
          <mc:Choice Requires="x14">
            <control shapeId="3585" r:id="rId174" name="Check Box 513">
              <controlPr defaultSize="0" autoFill="0" autoLine="0" autoPict="0">
                <anchor moveWithCells="1">
                  <from>
                    <xdr:col>8</xdr:col>
                    <xdr:colOff>9525</xdr:colOff>
                    <xdr:row>172</xdr:row>
                    <xdr:rowOff>447675</xdr:rowOff>
                  </from>
                  <to>
                    <xdr:col>9</xdr:col>
                    <xdr:colOff>133350</xdr:colOff>
                    <xdr:row>173</xdr:row>
                    <xdr:rowOff>219075</xdr:rowOff>
                  </to>
                </anchor>
              </controlPr>
            </control>
          </mc:Choice>
        </mc:AlternateContent>
        <mc:AlternateContent xmlns:mc="http://schemas.openxmlformats.org/markup-compatibility/2006">
          <mc:Choice Requires="x14">
            <control shapeId="3586" r:id="rId175" name="Check Box 514">
              <controlPr defaultSize="0" autoFill="0" autoLine="0" autoPict="0">
                <anchor moveWithCells="1">
                  <from>
                    <xdr:col>13</xdr:col>
                    <xdr:colOff>9525</xdr:colOff>
                    <xdr:row>173</xdr:row>
                    <xdr:rowOff>1352550</xdr:rowOff>
                  </from>
                  <to>
                    <xdr:col>16</xdr:col>
                    <xdr:colOff>57150</xdr:colOff>
                    <xdr:row>174</xdr:row>
                    <xdr:rowOff>219075</xdr:rowOff>
                  </to>
                </anchor>
              </controlPr>
            </control>
          </mc:Choice>
        </mc:AlternateContent>
        <mc:AlternateContent xmlns:mc="http://schemas.openxmlformats.org/markup-compatibility/2006">
          <mc:Choice Requires="x14">
            <control shapeId="3587" r:id="rId176" name="Check Box 515">
              <controlPr defaultSize="0" autoFill="0" autoLine="0" autoPict="0">
                <anchor moveWithCells="1">
                  <from>
                    <xdr:col>9</xdr:col>
                    <xdr:colOff>276225</xdr:colOff>
                    <xdr:row>174</xdr:row>
                    <xdr:rowOff>552450</xdr:rowOff>
                  </from>
                  <to>
                    <xdr:col>10</xdr:col>
                    <xdr:colOff>133350</xdr:colOff>
                    <xdr:row>174</xdr:row>
                    <xdr:rowOff>790575</xdr:rowOff>
                  </to>
                </anchor>
              </controlPr>
            </control>
          </mc:Choice>
        </mc:AlternateContent>
        <mc:AlternateContent xmlns:mc="http://schemas.openxmlformats.org/markup-compatibility/2006">
          <mc:Choice Requires="x14">
            <control shapeId="3588" r:id="rId177" name="Check Box 516">
              <controlPr defaultSize="0" autoFill="0" autoLine="0" autoPict="0">
                <anchor moveWithCells="1">
                  <from>
                    <xdr:col>1</xdr:col>
                    <xdr:colOff>0</xdr:colOff>
                    <xdr:row>178</xdr:row>
                    <xdr:rowOff>200025</xdr:rowOff>
                  </from>
                  <to>
                    <xdr:col>4</xdr:col>
                    <xdr:colOff>47625</xdr:colOff>
                    <xdr:row>179</xdr:row>
                    <xdr:rowOff>219075</xdr:rowOff>
                  </to>
                </anchor>
              </controlPr>
            </control>
          </mc:Choice>
        </mc:AlternateContent>
        <mc:AlternateContent xmlns:mc="http://schemas.openxmlformats.org/markup-compatibility/2006">
          <mc:Choice Requires="x14">
            <control shapeId="3589" r:id="rId178" name="Check Box 517">
              <controlPr defaultSize="0" autoFill="0" autoLine="0" autoPict="0">
                <anchor moveWithCells="1">
                  <from>
                    <xdr:col>0</xdr:col>
                    <xdr:colOff>257175</xdr:colOff>
                    <xdr:row>157</xdr:row>
                    <xdr:rowOff>457200</xdr:rowOff>
                  </from>
                  <to>
                    <xdr:col>4</xdr:col>
                    <xdr:colOff>38100</xdr:colOff>
                    <xdr:row>159</xdr:row>
                    <xdr:rowOff>0</xdr:rowOff>
                  </to>
                </anchor>
              </controlPr>
            </control>
          </mc:Choice>
        </mc:AlternateContent>
        <mc:AlternateContent xmlns:mc="http://schemas.openxmlformats.org/markup-compatibility/2006">
          <mc:Choice Requires="x14">
            <control shapeId="3590" r:id="rId179" name="Check Box 518">
              <controlPr defaultSize="0" autoFill="0" autoLine="0" autoPict="0">
                <anchor moveWithCells="1">
                  <from>
                    <xdr:col>1</xdr:col>
                    <xdr:colOff>9525</xdr:colOff>
                    <xdr:row>173</xdr:row>
                    <xdr:rowOff>933450</xdr:rowOff>
                  </from>
                  <to>
                    <xdr:col>4</xdr:col>
                    <xdr:colOff>57150</xdr:colOff>
                    <xdr:row>173</xdr:row>
                    <xdr:rowOff>1171575</xdr:rowOff>
                  </to>
                </anchor>
              </controlPr>
            </control>
          </mc:Choice>
        </mc:AlternateContent>
        <mc:AlternateContent xmlns:mc="http://schemas.openxmlformats.org/markup-compatibility/2006">
          <mc:Choice Requires="x14">
            <control shapeId="3591" r:id="rId180" name="Check Box 519">
              <controlPr defaultSize="0" autoFill="0" autoLine="0" autoPict="0">
                <anchor moveWithCells="1">
                  <from>
                    <xdr:col>1</xdr:col>
                    <xdr:colOff>0</xdr:colOff>
                    <xdr:row>145</xdr:row>
                    <xdr:rowOff>447675</xdr:rowOff>
                  </from>
                  <to>
                    <xdr:col>4</xdr:col>
                    <xdr:colOff>47625</xdr:colOff>
                    <xdr:row>146</xdr:row>
                    <xdr:rowOff>219075</xdr:rowOff>
                  </to>
                </anchor>
              </controlPr>
            </control>
          </mc:Choice>
        </mc:AlternateContent>
        <mc:AlternateContent xmlns:mc="http://schemas.openxmlformats.org/markup-compatibility/2006">
          <mc:Choice Requires="x14">
            <control shapeId="3592" r:id="rId181" name="Check Box 520">
              <controlPr defaultSize="0" autoFill="0" autoLine="0" autoPict="0">
                <anchor moveWithCells="1">
                  <from>
                    <xdr:col>1</xdr:col>
                    <xdr:colOff>0</xdr:colOff>
                    <xdr:row>139</xdr:row>
                    <xdr:rowOff>457200</xdr:rowOff>
                  </from>
                  <to>
                    <xdr:col>4</xdr:col>
                    <xdr:colOff>47625</xdr:colOff>
                    <xdr:row>140</xdr:row>
                    <xdr:rowOff>219075</xdr:rowOff>
                  </to>
                </anchor>
              </controlPr>
            </control>
          </mc:Choice>
        </mc:AlternateContent>
        <mc:AlternateContent xmlns:mc="http://schemas.openxmlformats.org/markup-compatibility/2006">
          <mc:Choice Requires="x14">
            <control shapeId="3593" r:id="rId182" name="Check Box 521">
              <controlPr defaultSize="0" autoFill="0" autoLine="0" autoPict="0">
                <anchor moveWithCells="1">
                  <from>
                    <xdr:col>1</xdr:col>
                    <xdr:colOff>0</xdr:colOff>
                    <xdr:row>133</xdr:row>
                    <xdr:rowOff>409575</xdr:rowOff>
                  </from>
                  <to>
                    <xdr:col>4</xdr:col>
                    <xdr:colOff>47625</xdr:colOff>
                    <xdr:row>133</xdr:row>
                    <xdr:rowOff>647700</xdr:rowOff>
                  </to>
                </anchor>
              </controlPr>
            </control>
          </mc:Choice>
        </mc:AlternateContent>
        <mc:AlternateContent xmlns:mc="http://schemas.openxmlformats.org/markup-compatibility/2006">
          <mc:Choice Requires="x14">
            <control shapeId="3594" r:id="rId183" name="Check Box 522">
              <controlPr defaultSize="0" autoFill="0" autoLine="0" autoPict="0">
                <anchor moveWithCells="1">
                  <from>
                    <xdr:col>1</xdr:col>
                    <xdr:colOff>38100</xdr:colOff>
                    <xdr:row>122</xdr:row>
                    <xdr:rowOff>514350</xdr:rowOff>
                  </from>
                  <to>
                    <xdr:col>4</xdr:col>
                    <xdr:colOff>85725</xdr:colOff>
                    <xdr:row>124</xdr:row>
                    <xdr:rowOff>66675</xdr:rowOff>
                  </to>
                </anchor>
              </controlPr>
            </control>
          </mc:Choice>
        </mc:AlternateContent>
        <mc:AlternateContent xmlns:mc="http://schemas.openxmlformats.org/markup-compatibility/2006">
          <mc:Choice Requires="x14">
            <control shapeId="3595" r:id="rId184" name="Check Box 523">
              <controlPr defaultSize="0" autoFill="0" autoLine="0" autoPict="0">
                <anchor moveWithCells="1">
                  <from>
                    <xdr:col>1</xdr:col>
                    <xdr:colOff>0</xdr:colOff>
                    <xdr:row>115</xdr:row>
                    <xdr:rowOff>447675</xdr:rowOff>
                  </from>
                  <to>
                    <xdr:col>4</xdr:col>
                    <xdr:colOff>47625</xdr:colOff>
                    <xdr:row>116</xdr:row>
                    <xdr:rowOff>114300</xdr:rowOff>
                  </to>
                </anchor>
              </controlPr>
            </control>
          </mc:Choice>
        </mc:AlternateContent>
        <mc:AlternateContent xmlns:mc="http://schemas.openxmlformats.org/markup-compatibility/2006">
          <mc:Choice Requires="x14">
            <control shapeId="3597" r:id="rId185" name="Check Box 525">
              <controlPr defaultSize="0" autoFill="0" autoLine="0" autoPict="0">
                <anchor moveWithCells="1">
                  <from>
                    <xdr:col>1</xdr:col>
                    <xdr:colOff>19050</xdr:colOff>
                    <xdr:row>96</xdr:row>
                    <xdr:rowOff>447675</xdr:rowOff>
                  </from>
                  <to>
                    <xdr:col>4</xdr:col>
                    <xdr:colOff>66675</xdr:colOff>
                    <xdr:row>96</xdr:row>
                    <xdr:rowOff>685800</xdr:rowOff>
                  </to>
                </anchor>
              </controlPr>
            </control>
          </mc:Choice>
        </mc:AlternateContent>
        <mc:AlternateContent xmlns:mc="http://schemas.openxmlformats.org/markup-compatibility/2006">
          <mc:Choice Requires="x14">
            <control shapeId="3598" r:id="rId186" name="Check Box 526">
              <controlPr defaultSize="0" autoFill="0" autoLine="0" autoPict="0">
                <anchor moveWithCells="1">
                  <from>
                    <xdr:col>1</xdr:col>
                    <xdr:colOff>28575</xdr:colOff>
                    <xdr:row>107</xdr:row>
                    <xdr:rowOff>180975</xdr:rowOff>
                  </from>
                  <to>
                    <xdr:col>4</xdr:col>
                    <xdr:colOff>76200</xdr:colOff>
                    <xdr:row>107</xdr:row>
                    <xdr:rowOff>419100</xdr:rowOff>
                  </to>
                </anchor>
              </controlPr>
            </control>
          </mc:Choice>
        </mc:AlternateContent>
        <mc:AlternateContent xmlns:mc="http://schemas.openxmlformats.org/markup-compatibility/2006">
          <mc:Choice Requires="x14">
            <control shapeId="3599" r:id="rId187" name="Check Box 527">
              <controlPr defaultSize="0" autoFill="0" autoLine="0" autoPict="0">
                <anchor moveWithCells="1">
                  <from>
                    <xdr:col>1</xdr:col>
                    <xdr:colOff>0</xdr:colOff>
                    <xdr:row>91</xdr:row>
                    <xdr:rowOff>28575</xdr:rowOff>
                  </from>
                  <to>
                    <xdr:col>4</xdr:col>
                    <xdr:colOff>47625</xdr:colOff>
                    <xdr:row>91</xdr:row>
                    <xdr:rowOff>266700</xdr:rowOff>
                  </to>
                </anchor>
              </controlPr>
            </control>
          </mc:Choice>
        </mc:AlternateContent>
        <mc:AlternateContent xmlns:mc="http://schemas.openxmlformats.org/markup-compatibility/2006">
          <mc:Choice Requires="x14">
            <control shapeId="3600" r:id="rId188" name="Check Box 528">
              <controlPr defaultSize="0" autoFill="0" autoLine="0" autoPict="0">
                <anchor moveWithCells="1">
                  <from>
                    <xdr:col>1</xdr:col>
                    <xdr:colOff>28575</xdr:colOff>
                    <xdr:row>82</xdr:row>
                    <xdr:rowOff>390525</xdr:rowOff>
                  </from>
                  <to>
                    <xdr:col>4</xdr:col>
                    <xdr:colOff>76200</xdr:colOff>
                    <xdr:row>83</xdr:row>
                    <xdr:rowOff>228600</xdr:rowOff>
                  </to>
                </anchor>
              </controlPr>
            </control>
          </mc:Choice>
        </mc:AlternateContent>
        <mc:AlternateContent xmlns:mc="http://schemas.openxmlformats.org/markup-compatibility/2006">
          <mc:Choice Requires="x14">
            <control shapeId="3601" r:id="rId189" name="Check Box 529">
              <controlPr defaultSize="0" autoFill="0" autoLine="0" autoPict="0">
                <anchor moveWithCells="1">
                  <from>
                    <xdr:col>1</xdr:col>
                    <xdr:colOff>0</xdr:colOff>
                    <xdr:row>61</xdr:row>
                    <xdr:rowOff>0</xdr:rowOff>
                  </from>
                  <to>
                    <xdr:col>4</xdr:col>
                    <xdr:colOff>47625</xdr:colOff>
                    <xdr:row>61</xdr:row>
                    <xdr:rowOff>238125</xdr:rowOff>
                  </to>
                </anchor>
              </controlPr>
            </control>
          </mc:Choice>
        </mc:AlternateContent>
        <mc:AlternateContent xmlns:mc="http://schemas.openxmlformats.org/markup-compatibility/2006">
          <mc:Choice Requires="x14">
            <control shapeId="3602" r:id="rId190" name="Check Box 530">
              <controlPr defaultSize="0" autoFill="0" autoLine="0" autoPict="0">
                <anchor moveWithCells="1">
                  <from>
                    <xdr:col>7</xdr:col>
                    <xdr:colOff>19050</xdr:colOff>
                    <xdr:row>165</xdr:row>
                    <xdr:rowOff>152400</xdr:rowOff>
                  </from>
                  <to>
                    <xdr:col>9</xdr:col>
                    <xdr:colOff>76200</xdr:colOff>
                    <xdr:row>166</xdr:row>
                    <xdr:rowOff>152400</xdr:rowOff>
                  </to>
                </anchor>
              </controlPr>
            </control>
          </mc:Choice>
        </mc:AlternateContent>
        <mc:AlternateContent xmlns:mc="http://schemas.openxmlformats.org/markup-compatibility/2006">
          <mc:Choice Requires="x14">
            <control shapeId="3603" r:id="rId191" name="Check Box 531">
              <controlPr defaultSize="0" autoFill="0" autoLine="0" autoPict="0">
                <anchor moveWithCells="1">
                  <from>
                    <xdr:col>1</xdr:col>
                    <xdr:colOff>9525</xdr:colOff>
                    <xdr:row>51</xdr:row>
                    <xdr:rowOff>200025</xdr:rowOff>
                  </from>
                  <to>
                    <xdr:col>4</xdr:col>
                    <xdr:colOff>57150</xdr:colOff>
                    <xdr:row>52</xdr:row>
                    <xdr:rowOff>219075</xdr:rowOff>
                  </to>
                </anchor>
              </controlPr>
            </control>
          </mc:Choice>
        </mc:AlternateContent>
        <mc:AlternateContent xmlns:mc="http://schemas.openxmlformats.org/markup-compatibility/2006">
          <mc:Choice Requires="x14">
            <control shapeId="3604" r:id="rId192" name="Check Box 532">
              <controlPr defaultSize="0" autoFill="0" autoLine="0" autoPict="0">
                <anchor moveWithCells="1">
                  <from>
                    <xdr:col>30</xdr:col>
                    <xdr:colOff>0</xdr:colOff>
                    <xdr:row>32</xdr:row>
                    <xdr:rowOff>0</xdr:rowOff>
                  </from>
                  <to>
                    <xdr:col>30</xdr:col>
                    <xdr:colOff>247650</xdr:colOff>
                    <xdr:row>32</xdr:row>
                    <xdr:rowOff>219075</xdr:rowOff>
                  </to>
                </anchor>
              </controlPr>
            </control>
          </mc:Choice>
        </mc:AlternateContent>
        <mc:AlternateContent xmlns:mc="http://schemas.openxmlformats.org/markup-compatibility/2006">
          <mc:Choice Requires="x14">
            <control shapeId="3605" r:id="rId193" name="Check Box 533">
              <controlPr defaultSize="0" autoFill="0" autoLine="0" autoPict="0">
                <anchor moveWithCells="1">
                  <from>
                    <xdr:col>30</xdr:col>
                    <xdr:colOff>0</xdr:colOff>
                    <xdr:row>32</xdr:row>
                    <xdr:rowOff>190500</xdr:rowOff>
                  </from>
                  <to>
                    <xdr:col>30</xdr:col>
                    <xdr:colOff>247650</xdr:colOff>
                    <xdr:row>33</xdr:row>
                    <xdr:rowOff>180975</xdr:rowOff>
                  </to>
                </anchor>
              </controlPr>
            </control>
          </mc:Choice>
        </mc:AlternateContent>
        <mc:AlternateContent xmlns:mc="http://schemas.openxmlformats.org/markup-compatibility/2006">
          <mc:Choice Requires="x14">
            <control shapeId="3606" r:id="rId194" name="Check Box 534">
              <controlPr defaultSize="0" autoFill="0" autoLine="0" autoPict="0">
                <anchor moveWithCells="1">
                  <from>
                    <xdr:col>30</xdr:col>
                    <xdr:colOff>0</xdr:colOff>
                    <xdr:row>33</xdr:row>
                    <xdr:rowOff>152400</xdr:rowOff>
                  </from>
                  <to>
                    <xdr:col>30</xdr:col>
                    <xdr:colOff>247650</xdr:colOff>
                    <xdr:row>34</xdr:row>
                    <xdr:rowOff>161925</xdr:rowOff>
                  </to>
                </anchor>
              </controlPr>
            </control>
          </mc:Choice>
        </mc:AlternateContent>
        <mc:AlternateContent xmlns:mc="http://schemas.openxmlformats.org/markup-compatibility/2006">
          <mc:Choice Requires="x14">
            <control shapeId="3607" r:id="rId195" name="Check Box 535">
              <controlPr defaultSize="0" autoFill="0" autoLine="0" autoPict="0">
                <anchor moveWithCells="1">
                  <from>
                    <xdr:col>30</xdr:col>
                    <xdr:colOff>0</xdr:colOff>
                    <xdr:row>34</xdr:row>
                    <xdr:rowOff>133350</xdr:rowOff>
                  </from>
                  <to>
                    <xdr:col>30</xdr:col>
                    <xdr:colOff>247650</xdr:colOff>
                    <xdr:row>35</xdr:row>
                    <xdr:rowOff>123825</xdr:rowOff>
                  </to>
                </anchor>
              </controlPr>
            </control>
          </mc:Choice>
        </mc:AlternateContent>
        <mc:AlternateContent xmlns:mc="http://schemas.openxmlformats.org/markup-compatibility/2006">
          <mc:Choice Requires="x14">
            <control shapeId="3608" r:id="rId196" name="Check Box 536">
              <controlPr defaultSize="0" autoFill="0" autoLine="0" autoPict="0">
                <anchor moveWithCells="1">
                  <from>
                    <xdr:col>30</xdr:col>
                    <xdr:colOff>0</xdr:colOff>
                    <xdr:row>35</xdr:row>
                    <xdr:rowOff>104775</xdr:rowOff>
                  </from>
                  <to>
                    <xdr:col>30</xdr:col>
                    <xdr:colOff>247650</xdr:colOff>
                    <xdr:row>36</xdr:row>
                    <xdr:rowOff>114300</xdr:rowOff>
                  </to>
                </anchor>
              </controlPr>
            </control>
          </mc:Choice>
        </mc:AlternateContent>
        <mc:AlternateContent xmlns:mc="http://schemas.openxmlformats.org/markup-compatibility/2006">
          <mc:Choice Requires="x14">
            <control shapeId="3609" r:id="rId197" name="Check Box 537">
              <controlPr defaultSize="0" autoFill="0" autoLine="0" autoPict="0">
                <anchor moveWithCells="1">
                  <from>
                    <xdr:col>30</xdr:col>
                    <xdr:colOff>0</xdr:colOff>
                    <xdr:row>36</xdr:row>
                    <xdr:rowOff>95250</xdr:rowOff>
                  </from>
                  <to>
                    <xdr:col>30</xdr:col>
                    <xdr:colOff>247650</xdr:colOff>
                    <xdr:row>37</xdr:row>
                    <xdr:rowOff>104775</xdr:rowOff>
                  </to>
                </anchor>
              </controlPr>
            </control>
          </mc:Choice>
        </mc:AlternateContent>
        <mc:AlternateContent xmlns:mc="http://schemas.openxmlformats.org/markup-compatibility/2006">
          <mc:Choice Requires="x14">
            <control shapeId="3610" r:id="rId198" name="Check Box 538">
              <controlPr defaultSize="0" autoFill="0" autoLine="0" autoPict="0">
                <anchor moveWithCells="1">
                  <from>
                    <xdr:col>30</xdr:col>
                    <xdr:colOff>0</xdr:colOff>
                    <xdr:row>39</xdr:row>
                    <xdr:rowOff>9525</xdr:rowOff>
                  </from>
                  <to>
                    <xdr:col>30</xdr:col>
                    <xdr:colOff>247650</xdr:colOff>
                    <xdr:row>39</xdr:row>
                    <xdr:rowOff>228600</xdr:rowOff>
                  </to>
                </anchor>
              </controlPr>
            </control>
          </mc:Choice>
        </mc:AlternateContent>
        <mc:AlternateContent xmlns:mc="http://schemas.openxmlformats.org/markup-compatibility/2006">
          <mc:Choice Requires="x14">
            <control shapeId="3611" r:id="rId199" name="Check Box 539">
              <controlPr defaultSize="0" autoFill="0" autoLine="0" autoPict="0">
                <anchor moveWithCells="1">
                  <from>
                    <xdr:col>30</xdr:col>
                    <xdr:colOff>0</xdr:colOff>
                    <xdr:row>39</xdr:row>
                    <xdr:rowOff>190500</xdr:rowOff>
                  </from>
                  <to>
                    <xdr:col>30</xdr:col>
                    <xdr:colOff>247650</xdr:colOff>
                    <xdr:row>39</xdr:row>
                    <xdr:rowOff>409575</xdr:rowOff>
                  </to>
                </anchor>
              </controlPr>
            </control>
          </mc:Choice>
        </mc:AlternateContent>
        <mc:AlternateContent xmlns:mc="http://schemas.openxmlformats.org/markup-compatibility/2006">
          <mc:Choice Requires="x14">
            <control shapeId="3612" r:id="rId200" name="Check Box 540">
              <controlPr defaultSize="0" autoFill="0" autoLine="0" autoPict="0">
                <anchor moveWithCells="1">
                  <from>
                    <xdr:col>30</xdr:col>
                    <xdr:colOff>0</xdr:colOff>
                    <xdr:row>39</xdr:row>
                    <xdr:rowOff>381000</xdr:rowOff>
                  </from>
                  <to>
                    <xdr:col>30</xdr:col>
                    <xdr:colOff>247650</xdr:colOff>
                    <xdr:row>39</xdr:row>
                    <xdr:rowOff>600075</xdr:rowOff>
                  </to>
                </anchor>
              </controlPr>
            </control>
          </mc:Choice>
        </mc:AlternateContent>
        <mc:AlternateContent xmlns:mc="http://schemas.openxmlformats.org/markup-compatibility/2006">
          <mc:Choice Requires="x14">
            <control shapeId="3613" r:id="rId201" name="Check Box 541">
              <controlPr defaultSize="0" autoFill="0" autoLine="0" autoPict="0">
                <anchor moveWithCells="1">
                  <from>
                    <xdr:col>30</xdr:col>
                    <xdr:colOff>0</xdr:colOff>
                    <xdr:row>39</xdr:row>
                    <xdr:rowOff>571500</xdr:rowOff>
                  </from>
                  <to>
                    <xdr:col>30</xdr:col>
                    <xdr:colOff>247650</xdr:colOff>
                    <xdr:row>39</xdr:row>
                    <xdr:rowOff>790575</xdr:rowOff>
                  </to>
                </anchor>
              </controlPr>
            </control>
          </mc:Choice>
        </mc:AlternateContent>
        <mc:AlternateContent xmlns:mc="http://schemas.openxmlformats.org/markup-compatibility/2006">
          <mc:Choice Requires="x14">
            <control shapeId="3614" r:id="rId202" name="Check Box 542">
              <controlPr defaultSize="0" autoFill="0" autoLine="0" autoPict="0">
                <anchor moveWithCells="1">
                  <from>
                    <xdr:col>30</xdr:col>
                    <xdr:colOff>0</xdr:colOff>
                    <xdr:row>39</xdr:row>
                    <xdr:rowOff>771525</xdr:rowOff>
                  </from>
                  <to>
                    <xdr:col>30</xdr:col>
                    <xdr:colOff>247650</xdr:colOff>
                    <xdr:row>39</xdr:row>
                    <xdr:rowOff>990600</xdr:rowOff>
                  </to>
                </anchor>
              </controlPr>
            </control>
          </mc:Choice>
        </mc:AlternateContent>
        <mc:AlternateContent xmlns:mc="http://schemas.openxmlformats.org/markup-compatibility/2006">
          <mc:Choice Requires="x14">
            <control shapeId="3615" r:id="rId203" name="Check Box 543">
              <controlPr defaultSize="0" autoFill="0" autoLine="0" autoPict="0">
                <anchor moveWithCells="1">
                  <from>
                    <xdr:col>30</xdr:col>
                    <xdr:colOff>0</xdr:colOff>
                    <xdr:row>39</xdr:row>
                    <xdr:rowOff>962025</xdr:rowOff>
                  </from>
                  <to>
                    <xdr:col>30</xdr:col>
                    <xdr:colOff>247650</xdr:colOff>
                    <xdr:row>40</xdr:row>
                    <xdr:rowOff>95250</xdr:rowOff>
                  </to>
                </anchor>
              </controlPr>
            </control>
          </mc:Choice>
        </mc:AlternateContent>
        <mc:AlternateContent xmlns:mc="http://schemas.openxmlformats.org/markup-compatibility/2006">
          <mc:Choice Requires="x14">
            <control shapeId="3616" r:id="rId204" name="Check Box 544">
              <controlPr defaultSize="0" autoFill="0" autoLine="0" autoPict="0">
                <anchor moveWithCells="1">
                  <from>
                    <xdr:col>30</xdr:col>
                    <xdr:colOff>0</xdr:colOff>
                    <xdr:row>40</xdr:row>
                    <xdr:rowOff>57150</xdr:rowOff>
                  </from>
                  <to>
                    <xdr:col>30</xdr:col>
                    <xdr:colOff>247650</xdr:colOff>
                    <xdr:row>40</xdr:row>
                    <xdr:rowOff>276225</xdr:rowOff>
                  </to>
                </anchor>
              </controlPr>
            </control>
          </mc:Choice>
        </mc:AlternateContent>
        <mc:AlternateContent xmlns:mc="http://schemas.openxmlformats.org/markup-compatibility/2006">
          <mc:Choice Requires="x14">
            <control shapeId="3617" r:id="rId205" name="Check Box 545">
              <controlPr defaultSize="0" autoFill="0" autoLine="0" autoPict="0">
                <anchor moveWithCells="1">
                  <from>
                    <xdr:col>30</xdr:col>
                    <xdr:colOff>0</xdr:colOff>
                    <xdr:row>41</xdr:row>
                    <xdr:rowOff>1104900</xdr:rowOff>
                  </from>
                  <to>
                    <xdr:col>30</xdr:col>
                    <xdr:colOff>247650</xdr:colOff>
                    <xdr:row>42</xdr:row>
                    <xdr:rowOff>209550</xdr:rowOff>
                  </to>
                </anchor>
              </controlPr>
            </control>
          </mc:Choice>
        </mc:AlternateContent>
        <mc:AlternateContent xmlns:mc="http://schemas.openxmlformats.org/markup-compatibility/2006">
          <mc:Choice Requires="x14">
            <control shapeId="3618" r:id="rId206" name="Check Box 546">
              <controlPr defaultSize="0" autoFill="0" autoLine="0" autoPict="0">
                <anchor moveWithCells="1">
                  <from>
                    <xdr:col>30</xdr:col>
                    <xdr:colOff>0</xdr:colOff>
                    <xdr:row>42</xdr:row>
                    <xdr:rowOff>247650</xdr:rowOff>
                  </from>
                  <to>
                    <xdr:col>30</xdr:col>
                    <xdr:colOff>247650</xdr:colOff>
                    <xdr:row>43</xdr:row>
                    <xdr:rowOff>209550</xdr:rowOff>
                  </to>
                </anchor>
              </controlPr>
            </control>
          </mc:Choice>
        </mc:AlternateContent>
        <mc:AlternateContent xmlns:mc="http://schemas.openxmlformats.org/markup-compatibility/2006">
          <mc:Choice Requires="x14">
            <control shapeId="3619" r:id="rId207" name="Check Box 547">
              <controlPr defaultSize="0" autoFill="0" autoLine="0" autoPict="0">
                <anchor moveWithCells="1">
                  <from>
                    <xdr:col>30</xdr:col>
                    <xdr:colOff>0</xdr:colOff>
                    <xdr:row>44</xdr:row>
                    <xdr:rowOff>0</xdr:rowOff>
                  </from>
                  <to>
                    <xdr:col>30</xdr:col>
                    <xdr:colOff>247650</xdr:colOff>
                    <xdr:row>46</xdr:row>
                    <xdr:rowOff>0</xdr:rowOff>
                  </to>
                </anchor>
              </controlPr>
            </control>
          </mc:Choice>
        </mc:AlternateContent>
        <mc:AlternateContent xmlns:mc="http://schemas.openxmlformats.org/markup-compatibility/2006">
          <mc:Choice Requires="x14">
            <control shapeId="3620" r:id="rId208" name="Check Box 548">
              <controlPr defaultSize="0" autoFill="0" autoLine="0" autoPict="0">
                <anchor moveWithCells="1">
                  <from>
                    <xdr:col>30</xdr:col>
                    <xdr:colOff>0</xdr:colOff>
                    <xdr:row>46</xdr:row>
                    <xdr:rowOff>0</xdr:rowOff>
                  </from>
                  <to>
                    <xdr:col>30</xdr:col>
                    <xdr:colOff>247650</xdr:colOff>
                    <xdr:row>47</xdr:row>
                    <xdr:rowOff>0</xdr:rowOff>
                  </to>
                </anchor>
              </controlPr>
            </control>
          </mc:Choice>
        </mc:AlternateContent>
        <mc:AlternateContent xmlns:mc="http://schemas.openxmlformats.org/markup-compatibility/2006">
          <mc:Choice Requires="x14">
            <control shapeId="3621" r:id="rId209" name="Check Box 549">
              <controlPr defaultSize="0" autoFill="0" autoLine="0" autoPict="0">
                <anchor moveWithCells="1">
                  <from>
                    <xdr:col>30</xdr:col>
                    <xdr:colOff>0</xdr:colOff>
                    <xdr:row>47</xdr:row>
                    <xdr:rowOff>0</xdr:rowOff>
                  </from>
                  <to>
                    <xdr:col>30</xdr:col>
                    <xdr:colOff>247650</xdr:colOff>
                    <xdr:row>48</xdr:row>
                    <xdr:rowOff>0</xdr:rowOff>
                  </to>
                </anchor>
              </controlPr>
            </control>
          </mc:Choice>
        </mc:AlternateContent>
        <mc:AlternateContent xmlns:mc="http://schemas.openxmlformats.org/markup-compatibility/2006">
          <mc:Choice Requires="x14">
            <control shapeId="3622" r:id="rId210" name="Check Box 550">
              <controlPr defaultSize="0" autoFill="0" autoLine="0" autoPict="0">
                <anchor moveWithCells="1">
                  <from>
                    <xdr:col>30</xdr:col>
                    <xdr:colOff>0</xdr:colOff>
                    <xdr:row>48</xdr:row>
                    <xdr:rowOff>0</xdr:rowOff>
                  </from>
                  <to>
                    <xdr:col>30</xdr:col>
                    <xdr:colOff>247650</xdr:colOff>
                    <xdr:row>49</xdr:row>
                    <xdr:rowOff>9525</xdr:rowOff>
                  </to>
                </anchor>
              </controlPr>
            </control>
          </mc:Choice>
        </mc:AlternateContent>
        <mc:AlternateContent xmlns:mc="http://schemas.openxmlformats.org/markup-compatibility/2006">
          <mc:Choice Requires="x14">
            <control shapeId="3623" r:id="rId211" name="Check Box 551">
              <controlPr defaultSize="0" autoFill="0" autoLine="0" autoPict="0">
                <anchor moveWithCells="1">
                  <from>
                    <xdr:col>30</xdr:col>
                    <xdr:colOff>0</xdr:colOff>
                    <xdr:row>50</xdr:row>
                    <xdr:rowOff>0</xdr:rowOff>
                  </from>
                  <to>
                    <xdr:col>30</xdr:col>
                    <xdr:colOff>247650</xdr:colOff>
                    <xdr:row>51</xdr:row>
                    <xdr:rowOff>9525</xdr:rowOff>
                  </to>
                </anchor>
              </controlPr>
            </control>
          </mc:Choice>
        </mc:AlternateContent>
        <mc:AlternateContent xmlns:mc="http://schemas.openxmlformats.org/markup-compatibility/2006">
          <mc:Choice Requires="x14">
            <control shapeId="3624" r:id="rId212" name="Check Box 552">
              <controlPr defaultSize="0" autoFill="0" autoLine="0" autoPict="0">
                <anchor moveWithCells="1">
                  <from>
                    <xdr:col>30</xdr:col>
                    <xdr:colOff>0</xdr:colOff>
                    <xdr:row>51</xdr:row>
                    <xdr:rowOff>0</xdr:rowOff>
                  </from>
                  <to>
                    <xdr:col>30</xdr:col>
                    <xdr:colOff>247650</xdr:colOff>
                    <xdr:row>52</xdr:row>
                    <xdr:rowOff>0</xdr:rowOff>
                  </to>
                </anchor>
              </controlPr>
            </control>
          </mc:Choice>
        </mc:AlternateContent>
        <mc:AlternateContent xmlns:mc="http://schemas.openxmlformats.org/markup-compatibility/2006">
          <mc:Choice Requires="x14">
            <control shapeId="3625" r:id="rId213" name="Check Box 553">
              <controlPr defaultSize="0" autoFill="0" autoLine="0" autoPict="0">
                <anchor moveWithCells="1">
                  <from>
                    <xdr:col>30</xdr:col>
                    <xdr:colOff>0</xdr:colOff>
                    <xdr:row>52</xdr:row>
                    <xdr:rowOff>9525</xdr:rowOff>
                  </from>
                  <to>
                    <xdr:col>30</xdr:col>
                    <xdr:colOff>247650</xdr:colOff>
                    <xdr:row>52</xdr:row>
                    <xdr:rowOff>228600</xdr:rowOff>
                  </to>
                </anchor>
              </controlPr>
            </control>
          </mc:Choice>
        </mc:AlternateContent>
        <mc:AlternateContent xmlns:mc="http://schemas.openxmlformats.org/markup-compatibility/2006">
          <mc:Choice Requires="x14">
            <control shapeId="3626" r:id="rId214" name="Check Box 554">
              <controlPr defaultSize="0" autoFill="0" autoLine="0" autoPict="0">
                <anchor moveWithCells="1">
                  <from>
                    <xdr:col>30</xdr:col>
                    <xdr:colOff>0</xdr:colOff>
                    <xdr:row>52</xdr:row>
                    <xdr:rowOff>180975</xdr:rowOff>
                  </from>
                  <to>
                    <xdr:col>30</xdr:col>
                    <xdr:colOff>247650</xdr:colOff>
                    <xdr:row>52</xdr:row>
                    <xdr:rowOff>400050</xdr:rowOff>
                  </to>
                </anchor>
              </controlPr>
            </control>
          </mc:Choice>
        </mc:AlternateContent>
        <mc:AlternateContent xmlns:mc="http://schemas.openxmlformats.org/markup-compatibility/2006">
          <mc:Choice Requires="x14">
            <control shapeId="3627" r:id="rId215" name="Check Box 555">
              <controlPr defaultSize="0" autoFill="0" autoLine="0" autoPict="0">
                <anchor moveWithCells="1">
                  <from>
                    <xdr:col>30</xdr:col>
                    <xdr:colOff>0</xdr:colOff>
                    <xdr:row>54</xdr:row>
                    <xdr:rowOff>0</xdr:rowOff>
                  </from>
                  <to>
                    <xdr:col>30</xdr:col>
                    <xdr:colOff>247650</xdr:colOff>
                    <xdr:row>55</xdr:row>
                    <xdr:rowOff>0</xdr:rowOff>
                  </to>
                </anchor>
              </controlPr>
            </control>
          </mc:Choice>
        </mc:AlternateContent>
        <mc:AlternateContent xmlns:mc="http://schemas.openxmlformats.org/markup-compatibility/2006">
          <mc:Choice Requires="x14">
            <control shapeId="3629" r:id="rId216" name="Check Box 557">
              <controlPr defaultSize="0" autoFill="0" autoLine="0" autoPict="0">
                <anchor moveWithCells="1">
                  <from>
                    <xdr:col>30</xdr:col>
                    <xdr:colOff>0</xdr:colOff>
                    <xdr:row>55</xdr:row>
                    <xdr:rowOff>0</xdr:rowOff>
                  </from>
                  <to>
                    <xdr:col>30</xdr:col>
                    <xdr:colOff>247650</xdr:colOff>
                    <xdr:row>56</xdr:row>
                    <xdr:rowOff>0</xdr:rowOff>
                  </to>
                </anchor>
              </controlPr>
            </control>
          </mc:Choice>
        </mc:AlternateContent>
        <mc:AlternateContent xmlns:mc="http://schemas.openxmlformats.org/markup-compatibility/2006">
          <mc:Choice Requires="x14">
            <control shapeId="3630" r:id="rId217" name="Check Box 558">
              <controlPr defaultSize="0" autoFill="0" autoLine="0" autoPict="0">
                <anchor moveWithCells="1">
                  <from>
                    <xdr:col>30</xdr:col>
                    <xdr:colOff>0</xdr:colOff>
                    <xdr:row>56</xdr:row>
                    <xdr:rowOff>0</xdr:rowOff>
                  </from>
                  <to>
                    <xdr:col>30</xdr:col>
                    <xdr:colOff>247650</xdr:colOff>
                    <xdr:row>57</xdr:row>
                    <xdr:rowOff>114300</xdr:rowOff>
                  </to>
                </anchor>
              </controlPr>
            </control>
          </mc:Choice>
        </mc:AlternateContent>
        <mc:AlternateContent xmlns:mc="http://schemas.openxmlformats.org/markup-compatibility/2006">
          <mc:Choice Requires="x14">
            <control shapeId="3631" r:id="rId218" name="Check Box 559">
              <controlPr defaultSize="0" autoFill="0" autoLine="0" autoPict="0">
                <anchor moveWithCells="1">
                  <from>
                    <xdr:col>30</xdr:col>
                    <xdr:colOff>0</xdr:colOff>
                    <xdr:row>58</xdr:row>
                    <xdr:rowOff>0</xdr:rowOff>
                  </from>
                  <to>
                    <xdr:col>30</xdr:col>
                    <xdr:colOff>247650</xdr:colOff>
                    <xdr:row>59</xdr:row>
                    <xdr:rowOff>0</xdr:rowOff>
                  </to>
                </anchor>
              </controlPr>
            </control>
          </mc:Choice>
        </mc:AlternateContent>
        <mc:AlternateContent xmlns:mc="http://schemas.openxmlformats.org/markup-compatibility/2006">
          <mc:Choice Requires="x14">
            <control shapeId="3632" r:id="rId219" name="Check Box 560">
              <controlPr defaultSize="0" autoFill="0" autoLine="0" autoPict="0">
                <anchor moveWithCells="1">
                  <from>
                    <xdr:col>30</xdr:col>
                    <xdr:colOff>0</xdr:colOff>
                    <xdr:row>59</xdr:row>
                    <xdr:rowOff>9525</xdr:rowOff>
                  </from>
                  <to>
                    <xdr:col>30</xdr:col>
                    <xdr:colOff>247650</xdr:colOff>
                    <xdr:row>59</xdr:row>
                    <xdr:rowOff>228600</xdr:rowOff>
                  </to>
                </anchor>
              </controlPr>
            </control>
          </mc:Choice>
        </mc:AlternateContent>
        <mc:AlternateContent xmlns:mc="http://schemas.openxmlformats.org/markup-compatibility/2006">
          <mc:Choice Requires="x14">
            <control shapeId="3633" r:id="rId220" name="Check Box 561">
              <controlPr defaultSize="0" autoFill="0" autoLine="0" autoPict="0">
                <anchor moveWithCells="1">
                  <from>
                    <xdr:col>30</xdr:col>
                    <xdr:colOff>0</xdr:colOff>
                    <xdr:row>60</xdr:row>
                    <xdr:rowOff>200025</xdr:rowOff>
                  </from>
                  <to>
                    <xdr:col>30</xdr:col>
                    <xdr:colOff>247650</xdr:colOff>
                    <xdr:row>60</xdr:row>
                    <xdr:rowOff>419100</xdr:rowOff>
                  </to>
                </anchor>
              </controlPr>
            </control>
          </mc:Choice>
        </mc:AlternateContent>
        <mc:AlternateContent xmlns:mc="http://schemas.openxmlformats.org/markup-compatibility/2006">
          <mc:Choice Requires="x14">
            <control shapeId="3634" r:id="rId221" name="Check Box 562">
              <controlPr defaultSize="0" autoFill="0" autoLine="0" autoPict="0">
                <anchor moveWithCells="1">
                  <from>
                    <xdr:col>30</xdr:col>
                    <xdr:colOff>0</xdr:colOff>
                    <xdr:row>60</xdr:row>
                    <xdr:rowOff>600075</xdr:rowOff>
                  </from>
                  <to>
                    <xdr:col>30</xdr:col>
                    <xdr:colOff>247650</xdr:colOff>
                    <xdr:row>61</xdr:row>
                    <xdr:rowOff>209550</xdr:rowOff>
                  </to>
                </anchor>
              </controlPr>
            </control>
          </mc:Choice>
        </mc:AlternateContent>
        <mc:AlternateContent xmlns:mc="http://schemas.openxmlformats.org/markup-compatibility/2006">
          <mc:Choice Requires="x14">
            <control shapeId="3638" r:id="rId222" name="Check Box 566">
              <controlPr defaultSize="0" autoFill="0" autoLine="0" autoPict="0">
                <anchor moveWithCells="1">
                  <from>
                    <xdr:col>30</xdr:col>
                    <xdr:colOff>0</xdr:colOff>
                    <xdr:row>61</xdr:row>
                    <xdr:rowOff>190500</xdr:rowOff>
                  </from>
                  <to>
                    <xdr:col>30</xdr:col>
                    <xdr:colOff>247650</xdr:colOff>
                    <xdr:row>61</xdr:row>
                    <xdr:rowOff>409575</xdr:rowOff>
                  </to>
                </anchor>
              </controlPr>
            </control>
          </mc:Choice>
        </mc:AlternateContent>
        <mc:AlternateContent xmlns:mc="http://schemas.openxmlformats.org/markup-compatibility/2006">
          <mc:Choice Requires="x14">
            <control shapeId="3639" r:id="rId223" name="Check Box 567">
              <controlPr defaultSize="0" autoFill="0" autoLine="0" autoPict="0">
                <anchor moveWithCells="1">
                  <from>
                    <xdr:col>30</xdr:col>
                    <xdr:colOff>9525</xdr:colOff>
                    <xdr:row>61</xdr:row>
                    <xdr:rowOff>381000</xdr:rowOff>
                  </from>
                  <to>
                    <xdr:col>30</xdr:col>
                    <xdr:colOff>257175</xdr:colOff>
                    <xdr:row>61</xdr:row>
                    <xdr:rowOff>600075</xdr:rowOff>
                  </to>
                </anchor>
              </controlPr>
            </control>
          </mc:Choice>
        </mc:AlternateContent>
        <mc:AlternateContent xmlns:mc="http://schemas.openxmlformats.org/markup-compatibility/2006">
          <mc:Choice Requires="x14">
            <control shapeId="3640" r:id="rId224" name="Check Box 568">
              <controlPr defaultSize="0" autoFill="0" autoLine="0" autoPict="0">
                <anchor moveWithCells="1">
                  <from>
                    <xdr:col>30</xdr:col>
                    <xdr:colOff>0</xdr:colOff>
                    <xdr:row>61</xdr:row>
                    <xdr:rowOff>657225</xdr:rowOff>
                  </from>
                  <to>
                    <xdr:col>30</xdr:col>
                    <xdr:colOff>247650</xdr:colOff>
                    <xdr:row>62</xdr:row>
                    <xdr:rowOff>219075</xdr:rowOff>
                  </to>
                </anchor>
              </controlPr>
            </control>
          </mc:Choice>
        </mc:AlternateContent>
        <mc:AlternateContent xmlns:mc="http://schemas.openxmlformats.org/markup-compatibility/2006">
          <mc:Choice Requires="x14">
            <control shapeId="3641" r:id="rId225" name="Check Box 569">
              <controlPr defaultSize="0" autoFill="0" autoLine="0" autoPict="0">
                <anchor moveWithCells="1">
                  <from>
                    <xdr:col>30</xdr:col>
                    <xdr:colOff>9525</xdr:colOff>
                    <xdr:row>62</xdr:row>
                    <xdr:rowOff>304800</xdr:rowOff>
                  </from>
                  <to>
                    <xdr:col>30</xdr:col>
                    <xdr:colOff>257175</xdr:colOff>
                    <xdr:row>63</xdr:row>
                    <xdr:rowOff>209550</xdr:rowOff>
                  </to>
                </anchor>
              </controlPr>
            </control>
          </mc:Choice>
        </mc:AlternateContent>
        <mc:AlternateContent xmlns:mc="http://schemas.openxmlformats.org/markup-compatibility/2006">
          <mc:Choice Requires="x14">
            <control shapeId="3643" r:id="rId226" name="Check Box 571">
              <controlPr defaultSize="0" autoFill="0" autoLine="0" autoPict="0">
                <anchor moveWithCells="1">
                  <from>
                    <xdr:col>30</xdr:col>
                    <xdr:colOff>9525</xdr:colOff>
                    <xdr:row>63</xdr:row>
                    <xdr:rowOff>219075</xdr:rowOff>
                  </from>
                  <to>
                    <xdr:col>30</xdr:col>
                    <xdr:colOff>257175</xdr:colOff>
                    <xdr:row>64</xdr:row>
                    <xdr:rowOff>228600</xdr:rowOff>
                  </to>
                </anchor>
              </controlPr>
            </control>
          </mc:Choice>
        </mc:AlternateContent>
        <mc:AlternateContent xmlns:mc="http://schemas.openxmlformats.org/markup-compatibility/2006">
          <mc:Choice Requires="x14">
            <control shapeId="3644" r:id="rId227" name="Check Box 572">
              <controlPr defaultSize="0" autoFill="0" autoLine="0" autoPict="0">
                <anchor moveWithCells="1">
                  <from>
                    <xdr:col>30</xdr:col>
                    <xdr:colOff>9525</xdr:colOff>
                    <xdr:row>64</xdr:row>
                    <xdr:rowOff>342900</xdr:rowOff>
                  </from>
                  <to>
                    <xdr:col>30</xdr:col>
                    <xdr:colOff>257175</xdr:colOff>
                    <xdr:row>65</xdr:row>
                    <xdr:rowOff>219075</xdr:rowOff>
                  </to>
                </anchor>
              </controlPr>
            </control>
          </mc:Choice>
        </mc:AlternateContent>
        <mc:AlternateContent xmlns:mc="http://schemas.openxmlformats.org/markup-compatibility/2006">
          <mc:Choice Requires="x14">
            <control shapeId="3645" r:id="rId228" name="Check Box 573">
              <controlPr defaultSize="0" autoFill="0" autoLine="0" autoPict="0">
                <anchor moveWithCells="1">
                  <from>
                    <xdr:col>30</xdr:col>
                    <xdr:colOff>9525</xdr:colOff>
                    <xdr:row>65</xdr:row>
                    <xdr:rowOff>228600</xdr:rowOff>
                  </from>
                  <to>
                    <xdr:col>30</xdr:col>
                    <xdr:colOff>257175</xdr:colOff>
                    <xdr:row>66</xdr:row>
                    <xdr:rowOff>209550</xdr:rowOff>
                  </to>
                </anchor>
              </controlPr>
            </control>
          </mc:Choice>
        </mc:AlternateContent>
        <mc:AlternateContent xmlns:mc="http://schemas.openxmlformats.org/markup-compatibility/2006">
          <mc:Choice Requires="x14">
            <control shapeId="3646" r:id="rId229" name="Check Box 574">
              <controlPr defaultSize="0" autoFill="0" autoLine="0" autoPict="0">
                <anchor moveWithCells="1">
                  <from>
                    <xdr:col>30</xdr:col>
                    <xdr:colOff>9525</xdr:colOff>
                    <xdr:row>66</xdr:row>
                    <xdr:rowOff>180975</xdr:rowOff>
                  </from>
                  <to>
                    <xdr:col>30</xdr:col>
                    <xdr:colOff>257175</xdr:colOff>
                    <xdr:row>66</xdr:row>
                    <xdr:rowOff>409575</xdr:rowOff>
                  </to>
                </anchor>
              </controlPr>
            </control>
          </mc:Choice>
        </mc:AlternateContent>
        <mc:AlternateContent xmlns:mc="http://schemas.openxmlformats.org/markup-compatibility/2006">
          <mc:Choice Requires="x14">
            <control shapeId="3647" r:id="rId230" name="Check Box 575">
              <controlPr defaultSize="0" autoFill="0" autoLine="0" autoPict="0">
                <anchor moveWithCells="1">
                  <from>
                    <xdr:col>30</xdr:col>
                    <xdr:colOff>9525</xdr:colOff>
                    <xdr:row>67</xdr:row>
                    <xdr:rowOff>114300</xdr:rowOff>
                  </from>
                  <to>
                    <xdr:col>30</xdr:col>
                    <xdr:colOff>257175</xdr:colOff>
                    <xdr:row>69</xdr:row>
                    <xdr:rowOff>9525</xdr:rowOff>
                  </to>
                </anchor>
              </controlPr>
            </control>
          </mc:Choice>
        </mc:AlternateContent>
        <mc:AlternateContent xmlns:mc="http://schemas.openxmlformats.org/markup-compatibility/2006">
          <mc:Choice Requires="x14">
            <control shapeId="3648" r:id="rId231" name="Check Box 576">
              <controlPr defaultSize="0" autoFill="0" autoLine="0" autoPict="0">
                <anchor moveWithCells="1">
                  <from>
                    <xdr:col>30</xdr:col>
                    <xdr:colOff>9525</xdr:colOff>
                    <xdr:row>68</xdr:row>
                    <xdr:rowOff>209550</xdr:rowOff>
                  </from>
                  <to>
                    <xdr:col>30</xdr:col>
                    <xdr:colOff>257175</xdr:colOff>
                    <xdr:row>69</xdr:row>
                    <xdr:rowOff>228600</xdr:rowOff>
                  </to>
                </anchor>
              </controlPr>
            </control>
          </mc:Choice>
        </mc:AlternateContent>
        <mc:AlternateContent xmlns:mc="http://schemas.openxmlformats.org/markup-compatibility/2006">
          <mc:Choice Requires="x14">
            <control shapeId="3649" r:id="rId232" name="Check Box 577">
              <controlPr defaultSize="0" autoFill="0" autoLine="0" autoPict="0">
                <anchor moveWithCells="1">
                  <from>
                    <xdr:col>30</xdr:col>
                    <xdr:colOff>9525</xdr:colOff>
                    <xdr:row>69</xdr:row>
                    <xdr:rowOff>247650</xdr:rowOff>
                  </from>
                  <to>
                    <xdr:col>30</xdr:col>
                    <xdr:colOff>257175</xdr:colOff>
                    <xdr:row>70</xdr:row>
                    <xdr:rowOff>219075</xdr:rowOff>
                  </to>
                </anchor>
              </controlPr>
            </control>
          </mc:Choice>
        </mc:AlternateContent>
        <mc:AlternateContent xmlns:mc="http://schemas.openxmlformats.org/markup-compatibility/2006">
          <mc:Choice Requires="x14">
            <control shapeId="3650" r:id="rId233" name="Check Box 578">
              <controlPr defaultSize="0" autoFill="0" autoLine="0" autoPict="0">
                <anchor moveWithCells="1">
                  <from>
                    <xdr:col>30</xdr:col>
                    <xdr:colOff>9525</xdr:colOff>
                    <xdr:row>70</xdr:row>
                    <xdr:rowOff>161925</xdr:rowOff>
                  </from>
                  <to>
                    <xdr:col>30</xdr:col>
                    <xdr:colOff>257175</xdr:colOff>
                    <xdr:row>70</xdr:row>
                    <xdr:rowOff>390525</xdr:rowOff>
                  </to>
                </anchor>
              </controlPr>
            </control>
          </mc:Choice>
        </mc:AlternateContent>
        <mc:AlternateContent xmlns:mc="http://schemas.openxmlformats.org/markup-compatibility/2006">
          <mc:Choice Requires="x14">
            <control shapeId="3651" r:id="rId234" name="Check Box 579">
              <controlPr defaultSize="0" autoFill="0" autoLine="0" autoPict="0">
                <anchor moveWithCells="1">
                  <from>
                    <xdr:col>30</xdr:col>
                    <xdr:colOff>9525</xdr:colOff>
                    <xdr:row>70</xdr:row>
                    <xdr:rowOff>571500</xdr:rowOff>
                  </from>
                  <to>
                    <xdr:col>30</xdr:col>
                    <xdr:colOff>257175</xdr:colOff>
                    <xdr:row>71</xdr:row>
                    <xdr:rowOff>219075</xdr:rowOff>
                  </to>
                </anchor>
              </controlPr>
            </control>
          </mc:Choice>
        </mc:AlternateContent>
        <mc:AlternateContent xmlns:mc="http://schemas.openxmlformats.org/markup-compatibility/2006">
          <mc:Choice Requires="x14">
            <control shapeId="3652" r:id="rId235" name="Check Box 580">
              <controlPr defaultSize="0" autoFill="0" autoLine="0" autoPict="0">
                <anchor moveWithCells="1">
                  <from>
                    <xdr:col>30</xdr:col>
                    <xdr:colOff>9525</xdr:colOff>
                    <xdr:row>71</xdr:row>
                    <xdr:rowOff>228600</xdr:rowOff>
                  </from>
                  <to>
                    <xdr:col>30</xdr:col>
                    <xdr:colOff>257175</xdr:colOff>
                    <xdr:row>72</xdr:row>
                    <xdr:rowOff>219075</xdr:rowOff>
                  </to>
                </anchor>
              </controlPr>
            </control>
          </mc:Choice>
        </mc:AlternateContent>
        <mc:AlternateContent xmlns:mc="http://schemas.openxmlformats.org/markup-compatibility/2006">
          <mc:Choice Requires="x14">
            <control shapeId="3653" r:id="rId236" name="Check Box 581">
              <controlPr defaultSize="0" autoFill="0" autoLine="0" autoPict="0">
                <anchor moveWithCells="1">
                  <from>
                    <xdr:col>30</xdr:col>
                    <xdr:colOff>9525</xdr:colOff>
                    <xdr:row>72</xdr:row>
                    <xdr:rowOff>209550</xdr:rowOff>
                  </from>
                  <to>
                    <xdr:col>30</xdr:col>
                    <xdr:colOff>257175</xdr:colOff>
                    <xdr:row>73</xdr:row>
                    <xdr:rowOff>209550</xdr:rowOff>
                  </to>
                </anchor>
              </controlPr>
            </control>
          </mc:Choice>
        </mc:AlternateContent>
        <mc:AlternateContent xmlns:mc="http://schemas.openxmlformats.org/markup-compatibility/2006">
          <mc:Choice Requires="x14">
            <control shapeId="3654" r:id="rId237" name="Check Box 582">
              <controlPr defaultSize="0" autoFill="0" autoLine="0" autoPict="0">
                <anchor moveWithCells="1">
                  <from>
                    <xdr:col>30</xdr:col>
                    <xdr:colOff>9525</xdr:colOff>
                    <xdr:row>78</xdr:row>
                    <xdr:rowOff>190500</xdr:rowOff>
                  </from>
                  <to>
                    <xdr:col>30</xdr:col>
                    <xdr:colOff>257175</xdr:colOff>
                    <xdr:row>79</xdr:row>
                    <xdr:rowOff>209550</xdr:rowOff>
                  </to>
                </anchor>
              </controlPr>
            </control>
          </mc:Choice>
        </mc:AlternateContent>
        <mc:AlternateContent xmlns:mc="http://schemas.openxmlformats.org/markup-compatibility/2006">
          <mc:Choice Requires="x14">
            <control shapeId="3655" r:id="rId238" name="Check Box 583">
              <controlPr defaultSize="0" autoFill="0" autoLine="0" autoPict="0">
                <anchor moveWithCells="1">
                  <from>
                    <xdr:col>30</xdr:col>
                    <xdr:colOff>9525</xdr:colOff>
                    <xdr:row>80</xdr:row>
                    <xdr:rowOff>9525</xdr:rowOff>
                  </from>
                  <to>
                    <xdr:col>30</xdr:col>
                    <xdr:colOff>257175</xdr:colOff>
                    <xdr:row>80</xdr:row>
                    <xdr:rowOff>238125</xdr:rowOff>
                  </to>
                </anchor>
              </controlPr>
            </control>
          </mc:Choice>
        </mc:AlternateContent>
        <mc:AlternateContent xmlns:mc="http://schemas.openxmlformats.org/markup-compatibility/2006">
          <mc:Choice Requires="x14">
            <control shapeId="3656" r:id="rId239" name="Check Box 584">
              <controlPr defaultSize="0" autoFill="0" autoLine="0" autoPict="0">
                <anchor moveWithCells="1">
                  <from>
                    <xdr:col>30</xdr:col>
                    <xdr:colOff>9525</xdr:colOff>
                    <xdr:row>80</xdr:row>
                    <xdr:rowOff>190500</xdr:rowOff>
                  </from>
                  <to>
                    <xdr:col>30</xdr:col>
                    <xdr:colOff>257175</xdr:colOff>
                    <xdr:row>81</xdr:row>
                    <xdr:rowOff>0</xdr:rowOff>
                  </to>
                </anchor>
              </controlPr>
            </control>
          </mc:Choice>
        </mc:AlternateContent>
        <mc:AlternateContent xmlns:mc="http://schemas.openxmlformats.org/markup-compatibility/2006">
          <mc:Choice Requires="x14">
            <control shapeId="3657" r:id="rId240" name="Check Box 585">
              <controlPr defaultSize="0" autoFill="0" autoLine="0" autoPict="0">
                <anchor moveWithCells="1">
                  <from>
                    <xdr:col>30</xdr:col>
                    <xdr:colOff>9525</xdr:colOff>
                    <xdr:row>80</xdr:row>
                    <xdr:rowOff>371475</xdr:rowOff>
                  </from>
                  <to>
                    <xdr:col>30</xdr:col>
                    <xdr:colOff>257175</xdr:colOff>
                    <xdr:row>81</xdr:row>
                    <xdr:rowOff>180975</xdr:rowOff>
                  </to>
                </anchor>
              </controlPr>
            </control>
          </mc:Choice>
        </mc:AlternateContent>
        <mc:AlternateContent xmlns:mc="http://schemas.openxmlformats.org/markup-compatibility/2006">
          <mc:Choice Requires="x14">
            <control shapeId="3659" r:id="rId241" name="Check Box 587">
              <controlPr defaultSize="0" autoFill="0" autoLine="0" autoPict="0">
                <anchor moveWithCells="1">
                  <from>
                    <xdr:col>30</xdr:col>
                    <xdr:colOff>9525</xdr:colOff>
                    <xdr:row>81</xdr:row>
                    <xdr:rowOff>161925</xdr:rowOff>
                  </from>
                  <to>
                    <xdr:col>30</xdr:col>
                    <xdr:colOff>257175</xdr:colOff>
                    <xdr:row>81</xdr:row>
                    <xdr:rowOff>381000</xdr:rowOff>
                  </to>
                </anchor>
              </controlPr>
            </control>
          </mc:Choice>
        </mc:AlternateContent>
        <mc:AlternateContent xmlns:mc="http://schemas.openxmlformats.org/markup-compatibility/2006">
          <mc:Choice Requires="x14">
            <control shapeId="3661" r:id="rId242" name="Check Box 589">
              <controlPr defaultSize="0" autoFill="0" autoLine="0" autoPict="0">
                <anchor moveWithCells="1">
                  <from>
                    <xdr:col>30</xdr:col>
                    <xdr:colOff>9525</xdr:colOff>
                    <xdr:row>81</xdr:row>
                    <xdr:rowOff>352425</xdr:rowOff>
                  </from>
                  <to>
                    <xdr:col>30</xdr:col>
                    <xdr:colOff>257175</xdr:colOff>
                    <xdr:row>81</xdr:row>
                    <xdr:rowOff>571500</xdr:rowOff>
                  </to>
                </anchor>
              </controlPr>
            </control>
          </mc:Choice>
        </mc:AlternateContent>
        <mc:AlternateContent xmlns:mc="http://schemas.openxmlformats.org/markup-compatibility/2006">
          <mc:Choice Requires="x14">
            <control shapeId="3663" r:id="rId243" name="Check Box 591">
              <controlPr defaultSize="0" autoFill="0" autoLine="0" autoPict="0">
                <anchor moveWithCells="1">
                  <from>
                    <xdr:col>30</xdr:col>
                    <xdr:colOff>9525</xdr:colOff>
                    <xdr:row>81</xdr:row>
                    <xdr:rowOff>542925</xdr:rowOff>
                  </from>
                  <to>
                    <xdr:col>30</xdr:col>
                    <xdr:colOff>257175</xdr:colOff>
                    <xdr:row>82</xdr:row>
                    <xdr:rowOff>180975</xdr:rowOff>
                  </to>
                </anchor>
              </controlPr>
            </control>
          </mc:Choice>
        </mc:AlternateContent>
        <mc:AlternateContent xmlns:mc="http://schemas.openxmlformats.org/markup-compatibility/2006">
          <mc:Choice Requires="x14">
            <control shapeId="3664" r:id="rId244" name="Check Box 592">
              <controlPr defaultSize="0" autoFill="0" autoLine="0" autoPict="0">
                <anchor moveWithCells="1">
                  <from>
                    <xdr:col>30</xdr:col>
                    <xdr:colOff>9525</xdr:colOff>
                    <xdr:row>82</xdr:row>
                    <xdr:rowOff>142875</xdr:rowOff>
                  </from>
                  <to>
                    <xdr:col>30</xdr:col>
                    <xdr:colOff>257175</xdr:colOff>
                    <xdr:row>82</xdr:row>
                    <xdr:rowOff>361950</xdr:rowOff>
                  </to>
                </anchor>
              </controlPr>
            </control>
          </mc:Choice>
        </mc:AlternateContent>
        <mc:AlternateContent xmlns:mc="http://schemas.openxmlformats.org/markup-compatibility/2006">
          <mc:Choice Requires="x14">
            <control shapeId="3665" r:id="rId245" name="Check Box 593">
              <controlPr defaultSize="0" autoFill="0" autoLine="0" autoPict="0">
                <anchor moveWithCells="1">
                  <from>
                    <xdr:col>30</xdr:col>
                    <xdr:colOff>9525</xdr:colOff>
                    <xdr:row>82</xdr:row>
                    <xdr:rowOff>342900</xdr:rowOff>
                  </from>
                  <to>
                    <xdr:col>30</xdr:col>
                    <xdr:colOff>257175</xdr:colOff>
                    <xdr:row>83</xdr:row>
                    <xdr:rowOff>161925</xdr:rowOff>
                  </to>
                </anchor>
              </controlPr>
            </control>
          </mc:Choice>
        </mc:AlternateContent>
        <mc:AlternateContent xmlns:mc="http://schemas.openxmlformats.org/markup-compatibility/2006">
          <mc:Choice Requires="x14">
            <control shapeId="3666" r:id="rId246" name="Check Box 594">
              <controlPr defaultSize="0" autoFill="0" autoLine="0" autoPict="0">
                <anchor moveWithCells="1">
                  <from>
                    <xdr:col>30</xdr:col>
                    <xdr:colOff>9525</xdr:colOff>
                    <xdr:row>84</xdr:row>
                    <xdr:rowOff>180975</xdr:rowOff>
                  </from>
                  <to>
                    <xdr:col>30</xdr:col>
                    <xdr:colOff>257175</xdr:colOff>
                    <xdr:row>85</xdr:row>
                    <xdr:rowOff>219075</xdr:rowOff>
                  </to>
                </anchor>
              </controlPr>
            </control>
          </mc:Choice>
        </mc:AlternateContent>
        <mc:AlternateContent xmlns:mc="http://schemas.openxmlformats.org/markup-compatibility/2006">
          <mc:Choice Requires="x14">
            <control shapeId="3667" r:id="rId247" name="Check Box 595">
              <controlPr defaultSize="0" autoFill="0" autoLine="0" autoPict="0">
                <anchor moveWithCells="1">
                  <from>
                    <xdr:col>30</xdr:col>
                    <xdr:colOff>9525</xdr:colOff>
                    <xdr:row>85</xdr:row>
                    <xdr:rowOff>180975</xdr:rowOff>
                  </from>
                  <to>
                    <xdr:col>30</xdr:col>
                    <xdr:colOff>257175</xdr:colOff>
                    <xdr:row>85</xdr:row>
                    <xdr:rowOff>409575</xdr:rowOff>
                  </to>
                </anchor>
              </controlPr>
            </control>
          </mc:Choice>
        </mc:AlternateContent>
        <mc:AlternateContent xmlns:mc="http://schemas.openxmlformats.org/markup-compatibility/2006">
          <mc:Choice Requires="x14">
            <control shapeId="3669" r:id="rId248" name="Check Box 597">
              <controlPr defaultSize="0" autoFill="0" autoLine="0" autoPict="0">
                <anchor moveWithCells="1">
                  <from>
                    <xdr:col>30</xdr:col>
                    <xdr:colOff>9525</xdr:colOff>
                    <xdr:row>85</xdr:row>
                    <xdr:rowOff>352425</xdr:rowOff>
                  </from>
                  <to>
                    <xdr:col>30</xdr:col>
                    <xdr:colOff>257175</xdr:colOff>
                    <xdr:row>86</xdr:row>
                    <xdr:rowOff>9525</xdr:rowOff>
                  </to>
                </anchor>
              </controlPr>
            </control>
          </mc:Choice>
        </mc:AlternateContent>
        <mc:AlternateContent xmlns:mc="http://schemas.openxmlformats.org/markup-compatibility/2006">
          <mc:Choice Requires="x14">
            <control shapeId="3670" r:id="rId249" name="Check Box 598">
              <controlPr defaultSize="0" autoFill="0" autoLine="0" autoPict="0">
                <anchor moveWithCells="1">
                  <from>
                    <xdr:col>30</xdr:col>
                    <xdr:colOff>9525</xdr:colOff>
                    <xdr:row>86</xdr:row>
                    <xdr:rowOff>238125</xdr:rowOff>
                  </from>
                  <to>
                    <xdr:col>30</xdr:col>
                    <xdr:colOff>257175</xdr:colOff>
                    <xdr:row>87</xdr:row>
                    <xdr:rowOff>219075</xdr:rowOff>
                  </to>
                </anchor>
              </controlPr>
            </control>
          </mc:Choice>
        </mc:AlternateContent>
        <mc:AlternateContent xmlns:mc="http://schemas.openxmlformats.org/markup-compatibility/2006">
          <mc:Choice Requires="x14">
            <control shapeId="3671" r:id="rId250" name="Check Box 599">
              <controlPr defaultSize="0" autoFill="0" autoLine="0" autoPict="0">
                <anchor moveWithCells="1">
                  <from>
                    <xdr:col>30</xdr:col>
                    <xdr:colOff>9525</xdr:colOff>
                    <xdr:row>87</xdr:row>
                    <xdr:rowOff>219075</xdr:rowOff>
                  </from>
                  <to>
                    <xdr:col>30</xdr:col>
                    <xdr:colOff>257175</xdr:colOff>
                    <xdr:row>88</xdr:row>
                    <xdr:rowOff>219075</xdr:rowOff>
                  </to>
                </anchor>
              </controlPr>
            </control>
          </mc:Choice>
        </mc:AlternateContent>
        <mc:AlternateContent xmlns:mc="http://schemas.openxmlformats.org/markup-compatibility/2006">
          <mc:Choice Requires="x14">
            <control shapeId="3674" r:id="rId251" name="Check Box 602">
              <controlPr defaultSize="0" autoFill="0" autoLine="0" autoPict="0">
                <anchor moveWithCells="1">
                  <from>
                    <xdr:col>30</xdr:col>
                    <xdr:colOff>9525</xdr:colOff>
                    <xdr:row>88</xdr:row>
                    <xdr:rowOff>180975</xdr:rowOff>
                  </from>
                  <to>
                    <xdr:col>30</xdr:col>
                    <xdr:colOff>257175</xdr:colOff>
                    <xdr:row>88</xdr:row>
                    <xdr:rowOff>409575</xdr:rowOff>
                  </to>
                </anchor>
              </controlPr>
            </control>
          </mc:Choice>
        </mc:AlternateContent>
        <mc:AlternateContent xmlns:mc="http://schemas.openxmlformats.org/markup-compatibility/2006">
          <mc:Choice Requires="x14">
            <control shapeId="3675" r:id="rId252" name="Check Box 603">
              <controlPr defaultSize="0" autoFill="0" autoLine="0" autoPict="0">
                <anchor moveWithCells="1">
                  <from>
                    <xdr:col>30</xdr:col>
                    <xdr:colOff>9525</xdr:colOff>
                    <xdr:row>88</xdr:row>
                    <xdr:rowOff>571500</xdr:rowOff>
                  </from>
                  <to>
                    <xdr:col>30</xdr:col>
                    <xdr:colOff>257175</xdr:colOff>
                    <xdr:row>89</xdr:row>
                    <xdr:rowOff>219075</xdr:rowOff>
                  </to>
                </anchor>
              </controlPr>
            </control>
          </mc:Choice>
        </mc:AlternateContent>
        <mc:AlternateContent xmlns:mc="http://schemas.openxmlformats.org/markup-compatibility/2006">
          <mc:Choice Requires="x14">
            <control shapeId="3676" r:id="rId253" name="Check Box 604">
              <controlPr defaultSize="0" autoFill="0" autoLine="0" autoPict="0">
                <anchor moveWithCells="1">
                  <from>
                    <xdr:col>30</xdr:col>
                    <xdr:colOff>9525</xdr:colOff>
                    <xdr:row>89</xdr:row>
                    <xdr:rowOff>180975</xdr:rowOff>
                  </from>
                  <to>
                    <xdr:col>30</xdr:col>
                    <xdr:colOff>257175</xdr:colOff>
                    <xdr:row>89</xdr:row>
                    <xdr:rowOff>409575</xdr:rowOff>
                  </to>
                </anchor>
              </controlPr>
            </control>
          </mc:Choice>
        </mc:AlternateContent>
        <mc:AlternateContent xmlns:mc="http://schemas.openxmlformats.org/markup-compatibility/2006">
          <mc:Choice Requires="x14">
            <control shapeId="3677" r:id="rId254" name="Check Box 605">
              <controlPr defaultSize="0" autoFill="0" autoLine="0" autoPict="0">
                <anchor moveWithCells="1">
                  <from>
                    <xdr:col>30</xdr:col>
                    <xdr:colOff>9525</xdr:colOff>
                    <xdr:row>89</xdr:row>
                    <xdr:rowOff>371475</xdr:rowOff>
                  </from>
                  <to>
                    <xdr:col>30</xdr:col>
                    <xdr:colOff>257175</xdr:colOff>
                    <xdr:row>90</xdr:row>
                    <xdr:rowOff>19050</xdr:rowOff>
                  </to>
                </anchor>
              </controlPr>
            </control>
          </mc:Choice>
        </mc:AlternateContent>
        <mc:AlternateContent xmlns:mc="http://schemas.openxmlformats.org/markup-compatibility/2006">
          <mc:Choice Requires="x14">
            <control shapeId="3678" r:id="rId255" name="Check Box 606">
              <controlPr defaultSize="0" autoFill="0" autoLine="0" autoPict="0">
                <anchor moveWithCells="1">
                  <from>
                    <xdr:col>30</xdr:col>
                    <xdr:colOff>9525</xdr:colOff>
                    <xdr:row>89</xdr:row>
                    <xdr:rowOff>552450</xdr:rowOff>
                  </from>
                  <to>
                    <xdr:col>30</xdr:col>
                    <xdr:colOff>257175</xdr:colOff>
                    <xdr:row>90</xdr:row>
                    <xdr:rowOff>200025</xdr:rowOff>
                  </to>
                </anchor>
              </controlPr>
            </control>
          </mc:Choice>
        </mc:AlternateContent>
        <mc:AlternateContent xmlns:mc="http://schemas.openxmlformats.org/markup-compatibility/2006">
          <mc:Choice Requires="x14">
            <control shapeId="3679" r:id="rId256" name="Check Box 607">
              <controlPr defaultSize="0" autoFill="0" autoLine="0" autoPict="0">
                <anchor moveWithCells="1">
                  <from>
                    <xdr:col>30</xdr:col>
                    <xdr:colOff>9525</xdr:colOff>
                    <xdr:row>90</xdr:row>
                    <xdr:rowOff>161925</xdr:rowOff>
                  </from>
                  <to>
                    <xdr:col>30</xdr:col>
                    <xdr:colOff>257175</xdr:colOff>
                    <xdr:row>90</xdr:row>
                    <xdr:rowOff>390525</xdr:rowOff>
                  </to>
                </anchor>
              </controlPr>
            </control>
          </mc:Choice>
        </mc:AlternateContent>
        <mc:AlternateContent xmlns:mc="http://schemas.openxmlformats.org/markup-compatibility/2006">
          <mc:Choice Requires="x14">
            <control shapeId="3680" r:id="rId257" name="Check Box 608">
              <controlPr defaultSize="0" autoFill="0" autoLine="0" autoPict="0">
                <anchor moveWithCells="1">
                  <from>
                    <xdr:col>30</xdr:col>
                    <xdr:colOff>9525</xdr:colOff>
                    <xdr:row>90</xdr:row>
                    <xdr:rowOff>352425</xdr:rowOff>
                  </from>
                  <to>
                    <xdr:col>30</xdr:col>
                    <xdr:colOff>257175</xdr:colOff>
                    <xdr:row>90</xdr:row>
                    <xdr:rowOff>581025</xdr:rowOff>
                  </to>
                </anchor>
              </controlPr>
            </control>
          </mc:Choice>
        </mc:AlternateContent>
        <mc:AlternateContent xmlns:mc="http://schemas.openxmlformats.org/markup-compatibility/2006">
          <mc:Choice Requires="x14">
            <control shapeId="3681" r:id="rId258" name="Check Box 609">
              <controlPr defaultSize="0" autoFill="0" autoLine="0" autoPict="0">
                <anchor moveWithCells="1">
                  <from>
                    <xdr:col>30</xdr:col>
                    <xdr:colOff>9525</xdr:colOff>
                    <xdr:row>90</xdr:row>
                    <xdr:rowOff>733425</xdr:rowOff>
                  </from>
                  <to>
                    <xdr:col>30</xdr:col>
                    <xdr:colOff>257175</xdr:colOff>
                    <xdr:row>91</xdr:row>
                    <xdr:rowOff>228600</xdr:rowOff>
                  </to>
                </anchor>
              </controlPr>
            </control>
          </mc:Choice>
        </mc:AlternateContent>
        <mc:AlternateContent xmlns:mc="http://schemas.openxmlformats.org/markup-compatibility/2006">
          <mc:Choice Requires="x14">
            <control shapeId="3682" r:id="rId259" name="Check Box 610">
              <controlPr defaultSize="0" autoFill="0" autoLine="0" autoPict="0">
                <anchor moveWithCells="1">
                  <from>
                    <xdr:col>30</xdr:col>
                    <xdr:colOff>9525</xdr:colOff>
                    <xdr:row>91</xdr:row>
                    <xdr:rowOff>409575</xdr:rowOff>
                  </from>
                  <to>
                    <xdr:col>30</xdr:col>
                    <xdr:colOff>257175</xdr:colOff>
                    <xdr:row>92</xdr:row>
                    <xdr:rowOff>209550</xdr:rowOff>
                  </to>
                </anchor>
              </controlPr>
            </control>
          </mc:Choice>
        </mc:AlternateContent>
        <mc:AlternateContent xmlns:mc="http://schemas.openxmlformats.org/markup-compatibility/2006">
          <mc:Choice Requires="x14">
            <control shapeId="3683" r:id="rId260" name="Check Box 611">
              <controlPr defaultSize="0" autoFill="0" autoLine="0" autoPict="0">
                <anchor moveWithCells="1">
                  <from>
                    <xdr:col>30</xdr:col>
                    <xdr:colOff>9525</xdr:colOff>
                    <xdr:row>92</xdr:row>
                    <xdr:rowOff>209550</xdr:rowOff>
                  </from>
                  <to>
                    <xdr:col>30</xdr:col>
                    <xdr:colOff>257175</xdr:colOff>
                    <xdr:row>93</xdr:row>
                    <xdr:rowOff>209550</xdr:rowOff>
                  </to>
                </anchor>
              </controlPr>
            </control>
          </mc:Choice>
        </mc:AlternateContent>
        <mc:AlternateContent xmlns:mc="http://schemas.openxmlformats.org/markup-compatibility/2006">
          <mc:Choice Requires="x14">
            <control shapeId="3685" r:id="rId261" name="Check Box 613">
              <controlPr defaultSize="0" autoFill="0" autoLine="0" autoPict="0">
                <anchor moveWithCells="1">
                  <from>
                    <xdr:col>30</xdr:col>
                    <xdr:colOff>9525</xdr:colOff>
                    <xdr:row>93</xdr:row>
                    <xdr:rowOff>171450</xdr:rowOff>
                  </from>
                  <to>
                    <xdr:col>30</xdr:col>
                    <xdr:colOff>257175</xdr:colOff>
                    <xdr:row>93</xdr:row>
                    <xdr:rowOff>400050</xdr:rowOff>
                  </to>
                </anchor>
              </controlPr>
            </control>
          </mc:Choice>
        </mc:AlternateContent>
        <mc:AlternateContent xmlns:mc="http://schemas.openxmlformats.org/markup-compatibility/2006">
          <mc:Choice Requires="x14">
            <control shapeId="3687" r:id="rId262" name="Check Box 615">
              <controlPr defaultSize="0" autoFill="0" autoLine="0" autoPict="0">
                <anchor moveWithCells="1">
                  <from>
                    <xdr:col>30</xdr:col>
                    <xdr:colOff>9525</xdr:colOff>
                    <xdr:row>93</xdr:row>
                    <xdr:rowOff>352425</xdr:rowOff>
                  </from>
                  <to>
                    <xdr:col>30</xdr:col>
                    <xdr:colOff>257175</xdr:colOff>
                    <xdr:row>93</xdr:row>
                    <xdr:rowOff>581025</xdr:rowOff>
                  </to>
                </anchor>
              </controlPr>
            </control>
          </mc:Choice>
        </mc:AlternateContent>
        <mc:AlternateContent xmlns:mc="http://schemas.openxmlformats.org/markup-compatibility/2006">
          <mc:Choice Requires="x14">
            <control shapeId="3688" r:id="rId263" name="Check Box 616">
              <controlPr defaultSize="0" autoFill="0" autoLine="0" autoPict="0">
                <anchor moveWithCells="1">
                  <from>
                    <xdr:col>30</xdr:col>
                    <xdr:colOff>9525</xdr:colOff>
                    <xdr:row>93</xdr:row>
                    <xdr:rowOff>552450</xdr:rowOff>
                  </from>
                  <to>
                    <xdr:col>30</xdr:col>
                    <xdr:colOff>257175</xdr:colOff>
                    <xdr:row>93</xdr:row>
                    <xdr:rowOff>781050</xdr:rowOff>
                  </to>
                </anchor>
              </controlPr>
            </control>
          </mc:Choice>
        </mc:AlternateContent>
        <mc:AlternateContent xmlns:mc="http://schemas.openxmlformats.org/markup-compatibility/2006">
          <mc:Choice Requires="x14">
            <control shapeId="3689" r:id="rId264" name="Check Box 617">
              <controlPr defaultSize="0" autoFill="0" autoLine="0" autoPict="0">
                <anchor moveWithCells="1">
                  <from>
                    <xdr:col>30</xdr:col>
                    <xdr:colOff>9525</xdr:colOff>
                    <xdr:row>93</xdr:row>
                    <xdr:rowOff>971550</xdr:rowOff>
                  </from>
                  <to>
                    <xdr:col>30</xdr:col>
                    <xdr:colOff>257175</xdr:colOff>
                    <xdr:row>94</xdr:row>
                    <xdr:rowOff>219075</xdr:rowOff>
                  </to>
                </anchor>
              </controlPr>
            </control>
          </mc:Choice>
        </mc:AlternateContent>
        <mc:AlternateContent xmlns:mc="http://schemas.openxmlformats.org/markup-compatibility/2006">
          <mc:Choice Requires="x14">
            <control shapeId="3690" r:id="rId265" name="Check Box 618">
              <controlPr defaultSize="0" autoFill="0" autoLine="0" autoPict="0">
                <anchor moveWithCells="1">
                  <from>
                    <xdr:col>30</xdr:col>
                    <xdr:colOff>9525</xdr:colOff>
                    <xdr:row>94</xdr:row>
                    <xdr:rowOff>228600</xdr:rowOff>
                  </from>
                  <to>
                    <xdr:col>30</xdr:col>
                    <xdr:colOff>257175</xdr:colOff>
                    <xdr:row>95</xdr:row>
                    <xdr:rowOff>209550</xdr:rowOff>
                  </to>
                </anchor>
              </controlPr>
            </control>
          </mc:Choice>
        </mc:AlternateContent>
        <mc:AlternateContent xmlns:mc="http://schemas.openxmlformats.org/markup-compatibility/2006">
          <mc:Choice Requires="x14">
            <control shapeId="3691" r:id="rId266" name="Check Box 619">
              <controlPr defaultSize="0" autoFill="0" autoLine="0" autoPict="0">
                <anchor moveWithCells="1">
                  <from>
                    <xdr:col>30</xdr:col>
                    <xdr:colOff>9525</xdr:colOff>
                    <xdr:row>95</xdr:row>
                    <xdr:rowOff>171450</xdr:rowOff>
                  </from>
                  <to>
                    <xdr:col>30</xdr:col>
                    <xdr:colOff>257175</xdr:colOff>
                    <xdr:row>95</xdr:row>
                    <xdr:rowOff>400050</xdr:rowOff>
                  </to>
                </anchor>
              </controlPr>
            </control>
          </mc:Choice>
        </mc:AlternateContent>
        <mc:AlternateContent xmlns:mc="http://schemas.openxmlformats.org/markup-compatibility/2006">
          <mc:Choice Requires="x14">
            <control shapeId="3692" r:id="rId267" name="Check Box 620">
              <controlPr defaultSize="0" autoFill="0" autoLine="0" autoPict="0">
                <anchor moveWithCells="1">
                  <from>
                    <xdr:col>30</xdr:col>
                    <xdr:colOff>9525</xdr:colOff>
                    <xdr:row>95</xdr:row>
                    <xdr:rowOff>361950</xdr:rowOff>
                  </from>
                  <to>
                    <xdr:col>30</xdr:col>
                    <xdr:colOff>257175</xdr:colOff>
                    <xdr:row>96</xdr:row>
                    <xdr:rowOff>171450</xdr:rowOff>
                  </to>
                </anchor>
              </controlPr>
            </control>
          </mc:Choice>
        </mc:AlternateContent>
        <mc:AlternateContent xmlns:mc="http://schemas.openxmlformats.org/markup-compatibility/2006">
          <mc:Choice Requires="x14">
            <control shapeId="3693" r:id="rId268" name="Check Box 621">
              <controlPr defaultSize="0" autoFill="0" autoLine="0" autoPict="0">
                <anchor moveWithCells="1">
                  <from>
                    <xdr:col>30</xdr:col>
                    <xdr:colOff>9525</xdr:colOff>
                    <xdr:row>96</xdr:row>
                    <xdr:rowOff>152400</xdr:rowOff>
                  </from>
                  <to>
                    <xdr:col>30</xdr:col>
                    <xdr:colOff>257175</xdr:colOff>
                    <xdr:row>96</xdr:row>
                    <xdr:rowOff>371475</xdr:rowOff>
                  </to>
                </anchor>
              </controlPr>
            </control>
          </mc:Choice>
        </mc:AlternateContent>
        <mc:AlternateContent xmlns:mc="http://schemas.openxmlformats.org/markup-compatibility/2006">
          <mc:Choice Requires="x14">
            <control shapeId="3695" r:id="rId269" name="Check Box 623">
              <controlPr defaultSize="0" autoFill="0" autoLine="0" autoPict="0">
                <anchor moveWithCells="1">
                  <from>
                    <xdr:col>30</xdr:col>
                    <xdr:colOff>9525</xdr:colOff>
                    <xdr:row>96</xdr:row>
                    <xdr:rowOff>342900</xdr:rowOff>
                  </from>
                  <to>
                    <xdr:col>30</xdr:col>
                    <xdr:colOff>257175</xdr:colOff>
                    <xdr:row>96</xdr:row>
                    <xdr:rowOff>561975</xdr:rowOff>
                  </to>
                </anchor>
              </controlPr>
            </control>
          </mc:Choice>
        </mc:AlternateContent>
        <mc:AlternateContent xmlns:mc="http://schemas.openxmlformats.org/markup-compatibility/2006">
          <mc:Choice Requires="x14">
            <control shapeId="3696" r:id="rId270" name="Check Box 624">
              <controlPr defaultSize="0" autoFill="0" autoLine="0" autoPict="0">
                <anchor moveWithCells="1">
                  <from>
                    <xdr:col>30</xdr:col>
                    <xdr:colOff>9525</xdr:colOff>
                    <xdr:row>96</xdr:row>
                    <xdr:rowOff>533400</xdr:rowOff>
                  </from>
                  <to>
                    <xdr:col>30</xdr:col>
                    <xdr:colOff>257175</xdr:colOff>
                    <xdr:row>97</xdr:row>
                    <xdr:rowOff>9525</xdr:rowOff>
                  </to>
                </anchor>
              </controlPr>
            </control>
          </mc:Choice>
        </mc:AlternateContent>
        <mc:AlternateContent xmlns:mc="http://schemas.openxmlformats.org/markup-compatibility/2006">
          <mc:Choice Requires="x14">
            <control shapeId="3697" r:id="rId271" name="Check Box 625">
              <controlPr defaultSize="0" autoFill="0" autoLine="0" autoPict="0">
                <anchor moveWithCells="1">
                  <from>
                    <xdr:col>30</xdr:col>
                    <xdr:colOff>9525</xdr:colOff>
                    <xdr:row>97</xdr:row>
                    <xdr:rowOff>409575</xdr:rowOff>
                  </from>
                  <to>
                    <xdr:col>30</xdr:col>
                    <xdr:colOff>257175</xdr:colOff>
                    <xdr:row>98</xdr:row>
                    <xdr:rowOff>228600</xdr:rowOff>
                  </to>
                </anchor>
              </controlPr>
            </control>
          </mc:Choice>
        </mc:AlternateContent>
        <mc:AlternateContent xmlns:mc="http://schemas.openxmlformats.org/markup-compatibility/2006">
          <mc:Choice Requires="x14">
            <control shapeId="3698" r:id="rId272" name="Check Box 626">
              <controlPr defaultSize="0" autoFill="0" autoLine="0" autoPict="0">
                <anchor moveWithCells="1">
                  <from>
                    <xdr:col>30</xdr:col>
                    <xdr:colOff>9525</xdr:colOff>
                    <xdr:row>98</xdr:row>
                    <xdr:rowOff>238125</xdr:rowOff>
                  </from>
                  <to>
                    <xdr:col>30</xdr:col>
                    <xdr:colOff>257175</xdr:colOff>
                    <xdr:row>99</xdr:row>
                    <xdr:rowOff>219075</xdr:rowOff>
                  </to>
                </anchor>
              </controlPr>
            </control>
          </mc:Choice>
        </mc:AlternateContent>
        <mc:AlternateContent xmlns:mc="http://schemas.openxmlformats.org/markup-compatibility/2006">
          <mc:Choice Requires="x14">
            <control shapeId="3699" r:id="rId273" name="Check Box 627">
              <controlPr defaultSize="0" autoFill="0" autoLine="0" autoPict="0">
                <anchor moveWithCells="1">
                  <from>
                    <xdr:col>30</xdr:col>
                    <xdr:colOff>9525</xdr:colOff>
                    <xdr:row>99</xdr:row>
                    <xdr:rowOff>190500</xdr:rowOff>
                  </from>
                  <to>
                    <xdr:col>30</xdr:col>
                    <xdr:colOff>257175</xdr:colOff>
                    <xdr:row>99</xdr:row>
                    <xdr:rowOff>419100</xdr:rowOff>
                  </to>
                </anchor>
              </controlPr>
            </control>
          </mc:Choice>
        </mc:AlternateContent>
        <mc:AlternateContent xmlns:mc="http://schemas.openxmlformats.org/markup-compatibility/2006">
          <mc:Choice Requires="x14">
            <control shapeId="3700" r:id="rId274" name="Check Box 628">
              <controlPr defaultSize="0" autoFill="0" autoLine="0" autoPict="0">
                <anchor moveWithCells="1">
                  <from>
                    <xdr:col>30</xdr:col>
                    <xdr:colOff>9525</xdr:colOff>
                    <xdr:row>99</xdr:row>
                    <xdr:rowOff>371475</xdr:rowOff>
                  </from>
                  <to>
                    <xdr:col>30</xdr:col>
                    <xdr:colOff>257175</xdr:colOff>
                    <xdr:row>99</xdr:row>
                    <xdr:rowOff>600075</xdr:rowOff>
                  </to>
                </anchor>
              </controlPr>
            </control>
          </mc:Choice>
        </mc:AlternateContent>
        <mc:AlternateContent xmlns:mc="http://schemas.openxmlformats.org/markup-compatibility/2006">
          <mc:Choice Requires="x14">
            <control shapeId="3701" r:id="rId275" name="Check Box 629">
              <controlPr defaultSize="0" autoFill="0" autoLine="0" autoPict="0">
                <anchor moveWithCells="1">
                  <from>
                    <xdr:col>30</xdr:col>
                    <xdr:colOff>9525</xdr:colOff>
                    <xdr:row>99</xdr:row>
                    <xdr:rowOff>762000</xdr:rowOff>
                  </from>
                  <to>
                    <xdr:col>30</xdr:col>
                    <xdr:colOff>257175</xdr:colOff>
                    <xdr:row>100</xdr:row>
                    <xdr:rowOff>219075</xdr:rowOff>
                  </to>
                </anchor>
              </controlPr>
            </control>
          </mc:Choice>
        </mc:AlternateContent>
        <mc:AlternateContent xmlns:mc="http://schemas.openxmlformats.org/markup-compatibility/2006">
          <mc:Choice Requires="x14">
            <control shapeId="3702" r:id="rId276" name="Check Box 630">
              <controlPr defaultSize="0" autoFill="0" autoLine="0" autoPict="0">
                <anchor moveWithCells="1">
                  <from>
                    <xdr:col>30</xdr:col>
                    <xdr:colOff>9525</xdr:colOff>
                    <xdr:row>100</xdr:row>
                    <xdr:rowOff>180975</xdr:rowOff>
                  </from>
                  <to>
                    <xdr:col>30</xdr:col>
                    <xdr:colOff>257175</xdr:colOff>
                    <xdr:row>101</xdr:row>
                    <xdr:rowOff>180975</xdr:rowOff>
                  </to>
                </anchor>
              </controlPr>
            </control>
          </mc:Choice>
        </mc:AlternateContent>
        <mc:AlternateContent xmlns:mc="http://schemas.openxmlformats.org/markup-compatibility/2006">
          <mc:Choice Requires="x14">
            <control shapeId="3703" r:id="rId277" name="Check Box 631">
              <controlPr defaultSize="0" autoFill="0" autoLine="0" autoPict="0">
                <anchor moveWithCells="1">
                  <from>
                    <xdr:col>30</xdr:col>
                    <xdr:colOff>9525</xdr:colOff>
                    <xdr:row>101</xdr:row>
                    <xdr:rowOff>152400</xdr:rowOff>
                  </from>
                  <to>
                    <xdr:col>30</xdr:col>
                    <xdr:colOff>257175</xdr:colOff>
                    <xdr:row>102</xdr:row>
                    <xdr:rowOff>171450</xdr:rowOff>
                  </to>
                </anchor>
              </controlPr>
            </control>
          </mc:Choice>
        </mc:AlternateContent>
        <mc:AlternateContent xmlns:mc="http://schemas.openxmlformats.org/markup-compatibility/2006">
          <mc:Choice Requires="x14">
            <control shapeId="3704" r:id="rId278" name="Check Box 632">
              <controlPr defaultSize="0" autoFill="0" autoLine="0" autoPict="0">
                <anchor moveWithCells="1">
                  <from>
                    <xdr:col>30</xdr:col>
                    <xdr:colOff>9525</xdr:colOff>
                    <xdr:row>102</xdr:row>
                    <xdr:rowOff>123825</xdr:rowOff>
                  </from>
                  <to>
                    <xdr:col>30</xdr:col>
                    <xdr:colOff>257175</xdr:colOff>
                    <xdr:row>103</xdr:row>
                    <xdr:rowOff>142875</xdr:rowOff>
                  </to>
                </anchor>
              </controlPr>
            </control>
          </mc:Choice>
        </mc:AlternateContent>
        <mc:AlternateContent xmlns:mc="http://schemas.openxmlformats.org/markup-compatibility/2006">
          <mc:Choice Requires="x14">
            <control shapeId="3706" r:id="rId279" name="Check Box 634">
              <controlPr defaultSize="0" autoFill="0" autoLine="0" autoPict="0">
                <anchor moveWithCells="1">
                  <from>
                    <xdr:col>30</xdr:col>
                    <xdr:colOff>9525</xdr:colOff>
                    <xdr:row>103</xdr:row>
                    <xdr:rowOff>114300</xdr:rowOff>
                  </from>
                  <to>
                    <xdr:col>30</xdr:col>
                    <xdr:colOff>257175</xdr:colOff>
                    <xdr:row>104</xdr:row>
                    <xdr:rowOff>133350</xdr:rowOff>
                  </to>
                </anchor>
              </controlPr>
            </control>
          </mc:Choice>
        </mc:AlternateContent>
        <mc:AlternateContent xmlns:mc="http://schemas.openxmlformats.org/markup-compatibility/2006">
          <mc:Choice Requires="x14">
            <control shapeId="3707" r:id="rId280" name="Check Box 635">
              <controlPr defaultSize="0" autoFill="0" autoLine="0" autoPict="0">
                <anchor moveWithCells="1">
                  <from>
                    <xdr:col>30</xdr:col>
                    <xdr:colOff>9525</xdr:colOff>
                    <xdr:row>104</xdr:row>
                    <xdr:rowOff>95250</xdr:rowOff>
                  </from>
                  <to>
                    <xdr:col>30</xdr:col>
                    <xdr:colOff>257175</xdr:colOff>
                    <xdr:row>105</xdr:row>
                    <xdr:rowOff>114300</xdr:rowOff>
                  </to>
                </anchor>
              </controlPr>
            </control>
          </mc:Choice>
        </mc:AlternateContent>
        <mc:AlternateContent xmlns:mc="http://schemas.openxmlformats.org/markup-compatibility/2006">
          <mc:Choice Requires="x14">
            <control shapeId="3708" r:id="rId281" name="Check Box 636">
              <controlPr defaultSize="0" autoFill="0" autoLine="0" autoPict="0">
                <anchor moveWithCells="1">
                  <from>
                    <xdr:col>30</xdr:col>
                    <xdr:colOff>9525</xdr:colOff>
                    <xdr:row>105</xdr:row>
                    <xdr:rowOff>76200</xdr:rowOff>
                  </from>
                  <to>
                    <xdr:col>30</xdr:col>
                    <xdr:colOff>257175</xdr:colOff>
                    <xdr:row>106</xdr:row>
                    <xdr:rowOff>76200</xdr:rowOff>
                  </to>
                </anchor>
              </controlPr>
            </control>
          </mc:Choice>
        </mc:AlternateContent>
        <mc:AlternateContent xmlns:mc="http://schemas.openxmlformats.org/markup-compatibility/2006">
          <mc:Choice Requires="x14">
            <control shapeId="3710" r:id="rId282" name="Check Box 638">
              <controlPr defaultSize="0" autoFill="0" autoLine="0" autoPict="0">
                <anchor moveWithCells="1">
                  <from>
                    <xdr:col>30</xdr:col>
                    <xdr:colOff>9525</xdr:colOff>
                    <xdr:row>106</xdr:row>
                    <xdr:rowOff>47625</xdr:rowOff>
                  </from>
                  <to>
                    <xdr:col>30</xdr:col>
                    <xdr:colOff>257175</xdr:colOff>
                    <xdr:row>107</xdr:row>
                    <xdr:rowOff>66675</xdr:rowOff>
                  </to>
                </anchor>
              </controlPr>
            </control>
          </mc:Choice>
        </mc:AlternateContent>
        <mc:AlternateContent xmlns:mc="http://schemas.openxmlformats.org/markup-compatibility/2006">
          <mc:Choice Requires="x14">
            <control shapeId="3713" r:id="rId283" name="Check Box 641">
              <controlPr defaultSize="0" autoFill="0" autoLine="0" autoPict="0">
                <anchor moveWithCells="1">
                  <from>
                    <xdr:col>30</xdr:col>
                    <xdr:colOff>9525</xdr:colOff>
                    <xdr:row>107</xdr:row>
                    <xdr:rowOff>38100</xdr:rowOff>
                  </from>
                  <to>
                    <xdr:col>30</xdr:col>
                    <xdr:colOff>257175</xdr:colOff>
                    <xdr:row>107</xdr:row>
                    <xdr:rowOff>266700</xdr:rowOff>
                  </to>
                </anchor>
              </controlPr>
            </control>
          </mc:Choice>
        </mc:AlternateContent>
        <mc:AlternateContent xmlns:mc="http://schemas.openxmlformats.org/markup-compatibility/2006">
          <mc:Choice Requires="x14">
            <control shapeId="3714" r:id="rId284" name="Check Box 642">
              <controlPr defaultSize="0" autoFill="0" autoLine="0" autoPict="0">
                <anchor moveWithCells="1">
                  <from>
                    <xdr:col>30</xdr:col>
                    <xdr:colOff>9525</xdr:colOff>
                    <xdr:row>107</xdr:row>
                    <xdr:rowOff>219075</xdr:rowOff>
                  </from>
                  <to>
                    <xdr:col>30</xdr:col>
                    <xdr:colOff>257175</xdr:colOff>
                    <xdr:row>107</xdr:row>
                    <xdr:rowOff>438150</xdr:rowOff>
                  </to>
                </anchor>
              </controlPr>
            </control>
          </mc:Choice>
        </mc:AlternateContent>
        <mc:AlternateContent xmlns:mc="http://schemas.openxmlformats.org/markup-compatibility/2006">
          <mc:Choice Requires="x14">
            <control shapeId="3715" r:id="rId285" name="Check Box 643">
              <controlPr defaultSize="0" autoFill="0" autoLine="0" autoPict="0">
                <anchor moveWithCells="1">
                  <from>
                    <xdr:col>30</xdr:col>
                    <xdr:colOff>9525</xdr:colOff>
                    <xdr:row>112</xdr:row>
                    <xdr:rowOff>152400</xdr:rowOff>
                  </from>
                  <to>
                    <xdr:col>30</xdr:col>
                    <xdr:colOff>257175</xdr:colOff>
                    <xdr:row>113</xdr:row>
                    <xdr:rowOff>28575</xdr:rowOff>
                  </to>
                </anchor>
              </controlPr>
            </control>
          </mc:Choice>
        </mc:AlternateContent>
        <mc:AlternateContent xmlns:mc="http://schemas.openxmlformats.org/markup-compatibility/2006">
          <mc:Choice Requires="x14">
            <control shapeId="3716" r:id="rId286" name="Check Box 644">
              <controlPr defaultSize="0" autoFill="0" autoLine="0" autoPict="0">
                <anchor moveWithCells="1">
                  <from>
                    <xdr:col>30</xdr:col>
                    <xdr:colOff>9525</xdr:colOff>
                    <xdr:row>113</xdr:row>
                    <xdr:rowOff>228600</xdr:rowOff>
                  </from>
                  <to>
                    <xdr:col>30</xdr:col>
                    <xdr:colOff>257175</xdr:colOff>
                    <xdr:row>114</xdr:row>
                    <xdr:rowOff>209550</xdr:rowOff>
                  </to>
                </anchor>
              </controlPr>
            </control>
          </mc:Choice>
        </mc:AlternateContent>
        <mc:AlternateContent xmlns:mc="http://schemas.openxmlformats.org/markup-compatibility/2006">
          <mc:Choice Requires="x14">
            <control shapeId="3718" r:id="rId287" name="Check Box 646">
              <controlPr defaultSize="0" autoFill="0" autoLine="0" autoPict="0">
                <anchor moveWithCells="1">
                  <from>
                    <xdr:col>30</xdr:col>
                    <xdr:colOff>9525</xdr:colOff>
                    <xdr:row>114</xdr:row>
                    <xdr:rowOff>180975</xdr:rowOff>
                  </from>
                  <to>
                    <xdr:col>30</xdr:col>
                    <xdr:colOff>257175</xdr:colOff>
                    <xdr:row>115</xdr:row>
                    <xdr:rowOff>19050</xdr:rowOff>
                  </to>
                </anchor>
              </controlPr>
            </control>
          </mc:Choice>
        </mc:AlternateContent>
        <mc:AlternateContent xmlns:mc="http://schemas.openxmlformats.org/markup-compatibility/2006">
          <mc:Choice Requires="x14">
            <control shapeId="3719" r:id="rId288" name="Check Box 647">
              <controlPr defaultSize="0" autoFill="0" autoLine="0" autoPict="0">
                <anchor moveWithCells="1">
                  <from>
                    <xdr:col>30</xdr:col>
                    <xdr:colOff>9525</xdr:colOff>
                    <xdr:row>114</xdr:row>
                    <xdr:rowOff>381000</xdr:rowOff>
                  </from>
                  <to>
                    <xdr:col>30</xdr:col>
                    <xdr:colOff>257175</xdr:colOff>
                    <xdr:row>115</xdr:row>
                    <xdr:rowOff>219075</xdr:rowOff>
                  </to>
                </anchor>
              </controlPr>
            </control>
          </mc:Choice>
        </mc:AlternateContent>
        <mc:AlternateContent xmlns:mc="http://schemas.openxmlformats.org/markup-compatibility/2006">
          <mc:Choice Requires="x14">
            <control shapeId="3720" r:id="rId289" name="Check Box 648">
              <controlPr defaultSize="0" autoFill="0" autoLine="0" autoPict="0">
                <anchor moveWithCells="1">
                  <from>
                    <xdr:col>30</xdr:col>
                    <xdr:colOff>9525</xdr:colOff>
                    <xdr:row>115</xdr:row>
                    <xdr:rowOff>180975</xdr:rowOff>
                  </from>
                  <to>
                    <xdr:col>30</xdr:col>
                    <xdr:colOff>257175</xdr:colOff>
                    <xdr:row>115</xdr:row>
                    <xdr:rowOff>409575</xdr:rowOff>
                  </to>
                </anchor>
              </controlPr>
            </control>
          </mc:Choice>
        </mc:AlternateContent>
        <mc:AlternateContent xmlns:mc="http://schemas.openxmlformats.org/markup-compatibility/2006">
          <mc:Choice Requires="x14">
            <control shapeId="3721" r:id="rId290" name="Check Box 649">
              <controlPr defaultSize="0" autoFill="0" autoLine="0" autoPict="0">
                <anchor moveWithCells="1">
                  <from>
                    <xdr:col>30</xdr:col>
                    <xdr:colOff>9525</xdr:colOff>
                    <xdr:row>115</xdr:row>
                    <xdr:rowOff>361950</xdr:rowOff>
                  </from>
                  <to>
                    <xdr:col>30</xdr:col>
                    <xdr:colOff>257175</xdr:colOff>
                    <xdr:row>116</xdr:row>
                    <xdr:rowOff>9525</xdr:rowOff>
                  </to>
                </anchor>
              </controlPr>
            </control>
          </mc:Choice>
        </mc:AlternateContent>
        <mc:AlternateContent xmlns:mc="http://schemas.openxmlformats.org/markup-compatibility/2006">
          <mc:Choice Requires="x14">
            <control shapeId="3722" r:id="rId291" name="Check Box 650">
              <controlPr defaultSize="0" autoFill="0" autoLine="0" autoPict="0">
                <anchor moveWithCells="1">
                  <from>
                    <xdr:col>30</xdr:col>
                    <xdr:colOff>9525</xdr:colOff>
                    <xdr:row>118</xdr:row>
                    <xdr:rowOff>457200</xdr:rowOff>
                  </from>
                  <to>
                    <xdr:col>30</xdr:col>
                    <xdr:colOff>257175</xdr:colOff>
                    <xdr:row>119</xdr:row>
                    <xdr:rowOff>219075</xdr:rowOff>
                  </to>
                </anchor>
              </controlPr>
            </control>
          </mc:Choice>
        </mc:AlternateContent>
        <mc:AlternateContent xmlns:mc="http://schemas.openxmlformats.org/markup-compatibility/2006">
          <mc:Choice Requires="x14">
            <control shapeId="3723" r:id="rId292" name="Check Box 651">
              <controlPr defaultSize="0" autoFill="0" autoLine="0" autoPict="0">
                <anchor moveWithCells="1">
                  <from>
                    <xdr:col>30</xdr:col>
                    <xdr:colOff>9525</xdr:colOff>
                    <xdr:row>119</xdr:row>
                    <xdr:rowOff>180975</xdr:rowOff>
                  </from>
                  <to>
                    <xdr:col>30</xdr:col>
                    <xdr:colOff>257175</xdr:colOff>
                    <xdr:row>120</xdr:row>
                    <xdr:rowOff>161925</xdr:rowOff>
                  </to>
                </anchor>
              </controlPr>
            </control>
          </mc:Choice>
        </mc:AlternateContent>
        <mc:AlternateContent xmlns:mc="http://schemas.openxmlformats.org/markup-compatibility/2006">
          <mc:Choice Requires="x14">
            <control shapeId="3724" r:id="rId293" name="Check Box 652">
              <controlPr defaultSize="0" autoFill="0" autoLine="0" autoPict="0">
                <anchor moveWithCells="1">
                  <from>
                    <xdr:col>30</xdr:col>
                    <xdr:colOff>9525</xdr:colOff>
                    <xdr:row>120</xdr:row>
                    <xdr:rowOff>171450</xdr:rowOff>
                  </from>
                  <to>
                    <xdr:col>30</xdr:col>
                    <xdr:colOff>257175</xdr:colOff>
                    <xdr:row>120</xdr:row>
                    <xdr:rowOff>400050</xdr:rowOff>
                  </to>
                </anchor>
              </controlPr>
            </control>
          </mc:Choice>
        </mc:AlternateContent>
        <mc:AlternateContent xmlns:mc="http://schemas.openxmlformats.org/markup-compatibility/2006">
          <mc:Choice Requires="x14">
            <control shapeId="3725" r:id="rId294" name="Check Box 653">
              <controlPr defaultSize="0" autoFill="0" autoLine="0" autoPict="0">
                <anchor moveWithCells="1">
                  <from>
                    <xdr:col>30</xdr:col>
                    <xdr:colOff>9525</xdr:colOff>
                    <xdr:row>120</xdr:row>
                    <xdr:rowOff>371475</xdr:rowOff>
                  </from>
                  <to>
                    <xdr:col>30</xdr:col>
                    <xdr:colOff>257175</xdr:colOff>
                    <xdr:row>120</xdr:row>
                    <xdr:rowOff>600075</xdr:rowOff>
                  </to>
                </anchor>
              </controlPr>
            </control>
          </mc:Choice>
        </mc:AlternateContent>
        <mc:AlternateContent xmlns:mc="http://schemas.openxmlformats.org/markup-compatibility/2006">
          <mc:Choice Requires="x14">
            <control shapeId="3726" r:id="rId295" name="Check Box 654">
              <controlPr defaultSize="0" autoFill="0" autoLine="0" autoPict="0">
                <anchor moveWithCells="1">
                  <from>
                    <xdr:col>30</xdr:col>
                    <xdr:colOff>9525</xdr:colOff>
                    <xdr:row>120</xdr:row>
                    <xdr:rowOff>561975</xdr:rowOff>
                  </from>
                  <to>
                    <xdr:col>30</xdr:col>
                    <xdr:colOff>257175</xdr:colOff>
                    <xdr:row>120</xdr:row>
                    <xdr:rowOff>790575</xdr:rowOff>
                  </to>
                </anchor>
              </controlPr>
            </control>
          </mc:Choice>
        </mc:AlternateContent>
        <mc:AlternateContent xmlns:mc="http://schemas.openxmlformats.org/markup-compatibility/2006">
          <mc:Choice Requires="x14">
            <control shapeId="3727" r:id="rId296" name="Check Box 655">
              <controlPr defaultSize="0" autoFill="0" autoLine="0" autoPict="0">
                <anchor moveWithCells="1">
                  <from>
                    <xdr:col>30</xdr:col>
                    <xdr:colOff>9525</xdr:colOff>
                    <xdr:row>120</xdr:row>
                    <xdr:rowOff>752475</xdr:rowOff>
                  </from>
                  <to>
                    <xdr:col>30</xdr:col>
                    <xdr:colOff>257175</xdr:colOff>
                    <xdr:row>121</xdr:row>
                    <xdr:rowOff>123825</xdr:rowOff>
                  </to>
                </anchor>
              </controlPr>
            </control>
          </mc:Choice>
        </mc:AlternateContent>
        <mc:AlternateContent xmlns:mc="http://schemas.openxmlformats.org/markup-compatibility/2006">
          <mc:Choice Requires="x14">
            <control shapeId="3728" r:id="rId297" name="Check Box 656">
              <controlPr defaultSize="0" autoFill="0" autoLine="0" autoPict="0">
                <anchor moveWithCells="1">
                  <from>
                    <xdr:col>30</xdr:col>
                    <xdr:colOff>9525</xdr:colOff>
                    <xdr:row>121</xdr:row>
                    <xdr:rowOff>85725</xdr:rowOff>
                  </from>
                  <to>
                    <xdr:col>30</xdr:col>
                    <xdr:colOff>257175</xdr:colOff>
                    <xdr:row>122</xdr:row>
                    <xdr:rowOff>66675</xdr:rowOff>
                  </to>
                </anchor>
              </controlPr>
            </control>
          </mc:Choice>
        </mc:AlternateContent>
        <mc:AlternateContent xmlns:mc="http://schemas.openxmlformats.org/markup-compatibility/2006">
          <mc:Choice Requires="x14">
            <control shapeId="3729" r:id="rId298" name="Check Box 657">
              <controlPr defaultSize="0" autoFill="0" autoLine="0" autoPict="0">
                <anchor moveWithCells="1">
                  <from>
                    <xdr:col>30</xdr:col>
                    <xdr:colOff>9525</xdr:colOff>
                    <xdr:row>122</xdr:row>
                    <xdr:rowOff>38100</xdr:rowOff>
                  </from>
                  <to>
                    <xdr:col>30</xdr:col>
                    <xdr:colOff>257175</xdr:colOff>
                    <xdr:row>122</xdr:row>
                    <xdr:rowOff>266700</xdr:rowOff>
                  </to>
                </anchor>
              </controlPr>
            </control>
          </mc:Choice>
        </mc:AlternateContent>
        <mc:AlternateContent xmlns:mc="http://schemas.openxmlformats.org/markup-compatibility/2006">
          <mc:Choice Requires="x14">
            <control shapeId="3730" r:id="rId299" name="Check Box 658">
              <controlPr defaultSize="0" autoFill="0" autoLine="0" autoPict="0">
                <anchor moveWithCells="1">
                  <from>
                    <xdr:col>30</xdr:col>
                    <xdr:colOff>9525</xdr:colOff>
                    <xdr:row>124</xdr:row>
                    <xdr:rowOff>0</xdr:rowOff>
                  </from>
                  <to>
                    <xdr:col>30</xdr:col>
                    <xdr:colOff>257175</xdr:colOff>
                    <xdr:row>124</xdr:row>
                    <xdr:rowOff>228600</xdr:rowOff>
                  </to>
                </anchor>
              </controlPr>
            </control>
          </mc:Choice>
        </mc:AlternateContent>
        <mc:AlternateContent xmlns:mc="http://schemas.openxmlformats.org/markup-compatibility/2006">
          <mc:Choice Requires="x14">
            <control shapeId="3731" r:id="rId300" name="Check Box 659">
              <controlPr defaultSize="0" autoFill="0" autoLine="0" autoPict="0">
                <anchor moveWithCells="1">
                  <from>
                    <xdr:col>30</xdr:col>
                    <xdr:colOff>9525</xdr:colOff>
                    <xdr:row>124</xdr:row>
                    <xdr:rowOff>190500</xdr:rowOff>
                  </from>
                  <to>
                    <xdr:col>30</xdr:col>
                    <xdr:colOff>257175</xdr:colOff>
                    <xdr:row>125</xdr:row>
                    <xdr:rowOff>9525</xdr:rowOff>
                  </to>
                </anchor>
              </controlPr>
            </control>
          </mc:Choice>
        </mc:AlternateContent>
        <mc:AlternateContent xmlns:mc="http://schemas.openxmlformats.org/markup-compatibility/2006">
          <mc:Choice Requires="x14">
            <control shapeId="3732" r:id="rId301" name="Check Box 660">
              <controlPr defaultSize="0" autoFill="0" autoLine="0" autoPict="0">
                <anchor moveWithCells="1">
                  <from>
                    <xdr:col>30</xdr:col>
                    <xdr:colOff>9525</xdr:colOff>
                    <xdr:row>124</xdr:row>
                    <xdr:rowOff>371475</xdr:rowOff>
                  </from>
                  <to>
                    <xdr:col>30</xdr:col>
                    <xdr:colOff>257175</xdr:colOff>
                    <xdr:row>125</xdr:row>
                    <xdr:rowOff>190500</xdr:rowOff>
                  </to>
                </anchor>
              </controlPr>
            </control>
          </mc:Choice>
        </mc:AlternateContent>
        <mc:AlternateContent xmlns:mc="http://schemas.openxmlformats.org/markup-compatibility/2006">
          <mc:Choice Requires="x14">
            <control shapeId="3733" r:id="rId302" name="Check Box 661">
              <controlPr defaultSize="0" autoFill="0" autoLine="0" autoPict="0">
                <anchor moveWithCells="1">
                  <from>
                    <xdr:col>30</xdr:col>
                    <xdr:colOff>9525</xdr:colOff>
                    <xdr:row>125</xdr:row>
                    <xdr:rowOff>161925</xdr:rowOff>
                  </from>
                  <to>
                    <xdr:col>30</xdr:col>
                    <xdr:colOff>257175</xdr:colOff>
                    <xdr:row>125</xdr:row>
                    <xdr:rowOff>390525</xdr:rowOff>
                  </to>
                </anchor>
              </controlPr>
            </control>
          </mc:Choice>
        </mc:AlternateContent>
        <mc:AlternateContent xmlns:mc="http://schemas.openxmlformats.org/markup-compatibility/2006">
          <mc:Choice Requires="x14">
            <control shapeId="3734" r:id="rId303" name="Check Box 662">
              <controlPr defaultSize="0" autoFill="0" autoLine="0" autoPict="0">
                <anchor moveWithCells="1">
                  <from>
                    <xdr:col>30</xdr:col>
                    <xdr:colOff>9525</xdr:colOff>
                    <xdr:row>125</xdr:row>
                    <xdr:rowOff>352425</xdr:rowOff>
                  </from>
                  <to>
                    <xdr:col>30</xdr:col>
                    <xdr:colOff>257175</xdr:colOff>
                    <xdr:row>126</xdr:row>
                    <xdr:rowOff>161925</xdr:rowOff>
                  </to>
                </anchor>
              </controlPr>
            </control>
          </mc:Choice>
        </mc:AlternateContent>
        <mc:AlternateContent xmlns:mc="http://schemas.openxmlformats.org/markup-compatibility/2006">
          <mc:Choice Requires="x14">
            <control shapeId="3735" r:id="rId304" name="Check Box 663">
              <controlPr defaultSize="0" autoFill="0" autoLine="0" autoPict="0">
                <anchor moveWithCells="1">
                  <from>
                    <xdr:col>30</xdr:col>
                    <xdr:colOff>9525</xdr:colOff>
                    <xdr:row>129</xdr:row>
                    <xdr:rowOff>447675</xdr:rowOff>
                  </from>
                  <to>
                    <xdr:col>30</xdr:col>
                    <xdr:colOff>257175</xdr:colOff>
                    <xdr:row>130</xdr:row>
                    <xdr:rowOff>209550</xdr:rowOff>
                  </to>
                </anchor>
              </controlPr>
            </control>
          </mc:Choice>
        </mc:AlternateContent>
        <mc:AlternateContent xmlns:mc="http://schemas.openxmlformats.org/markup-compatibility/2006">
          <mc:Choice Requires="x14">
            <control shapeId="3736" r:id="rId305" name="Check Box 664">
              <controlPr defaultSize="0" autoFill="0" autoLine="0" autoPict="0">
                <anchor moveWithCells="1">
                  <from>
                    <xdr:col>30</xdr:col>
                    <xdr:colOff>9525</xdr:colOff>
                    <xdr:row>130</xdr:row>
                    <xdr:rowOff>257175</xdr:rowOff>
                  </from>
                  <to>
                    <xdr:col>30</xdr:col>
                    <xdr:colOff>257175</xdr:colOff>
                    <xdr:row>131</xdr:row>
                    <xdr:rowOff>219075</xdr:rowOff>
                  </to>
                </anchor>
              </controlPr>
            </control>
          </mc:Choice>
        </mc:AlternateContent>
        <mc:AlternateContent xmlns:mc="http://schemas.openxmlformats.org/markup-compatibility/2006">
          <mc:Choice Requires="x14">
            <control shapeId="3737" r:id="rId306" name="Check Box 665">
              <controlPr defaultSize="0" autoFill="0" autoLine="0" autoPict="0">
                <anchor moveWithCells="1">
                  <from>
                    <xdr:col>30</xdr:col>
                    <xdr:colOff>9525</xdr:colOff>
                    <xdr:row>131</xdr:row>
                    <xdr:rowOff>161925</xdr:rowOff>
                  </from>
                  <to>
                    <xdr:col>30</xdr:col>
                    <xdr:colOff>257175</xdr:colOff>
                    <xdr:row>131</xdr:row>
                    <xdr:rowOff>390525</xdr:rowOff>
                  </to>
                </anchor>
              </controlPr>
            </control>
          </mc:Choice>
        </mc:AlternateContent>
        <mc:AlternateContent xmlns:mc="http://schemas.openxmlformats.org/markup-compatibility/2006">
          <mc:Choice Requires="x14">
            <control shapeId="3738" r:id="rId307" name="Check Box 666">
              <controlPr defaultSize="0" autoFill="0" autoLine="0" autoPict="0">
                <anchor moveWithCells="1">
                  <from>
                    <xdr:col>30</xdr:col>
                    <xdr:colOff>9525</xdr:colOff>
                    <xdr:row>131</xdr:row>
                    <xdr:rowOff>552450</xdr:rowOff>
                  </from>
                  <to>
                    <xdr:col>30</xdr:col>
                    <xdr:colOff>257175</xdr:colOff>
                    <xdr:row>131</xdr:row>
                    <xdr:rowOff>781050</xdr:rowOff>
                  </to>
                </anchor>
              </controlPr>
            </control>
          </mc:Choice>
        </mc:AlternateContent>
        <mc:AlternateContent xmlns:mc="http://schemas.openxmlformats.org/markup-compatibility/2006">
          <mc:Choice Requires="x14">
            <control shapeId="3739" r:id="rId308" name="Check Box 667">
              <controlPr defaultSize="0" autoFill="0" autoLine="0" autoPict="0">
                <anchor moveWithCells="1">
                  <from>
                    <xdr:col>30</xdr:col>
                    <xdr:colOff>9525</xdr:colOff>
                    <xdr:row>131</xdr:row>
                    <xdr:rowOff>1000125</xdr:rowOff>
                  </from>
                  <to>
                    <xdr:col>30</xdr:col>
                    <xdr:colOff>257175</xdr:colOff>
                    <xdr:row>132</xdr:row>
                    <xdr:rowOff>219075</xdr:rowOff>
                  </to>
                </anchor>
              </controlPr>
            </control>
          </mc:Choice>
        </mc:AlternateContent>
        <mc:AlternateContent xmlns:mc="http://schemas.openxmlformats.org/markup-compatibility/2006">
          <mc:Choice Requires="x14">
            <control shapeId="3740" r:id="rId309" name="Check Box 668">
              <controlPr defaultSize="0" autoFill="0" autoLine="0" autoPict="0">
                <anchor moveWithCells="1">
                  <from>
                    <xdr:col>30</xdr:col>
                    <xdr:colOff>9525</xdr:colOff>
                    <xdr:row>132</xdr:row>
                    <xdr:rowOff>304800</xdr:rowOff>
                  </from>
                  <to>
                    <xdr:col>30</xdr:col>
                    <xdr:colOff>257175</xdr:colOff>
                    <xdr:row>133</xdr:row>
                    <xdr:rowOff>209550</xdr:rowOff>
                  </to>
                </anchor>
              </controlPr>
            </control>
          </mc:Choice>
        </mc:AlternateContent>
        <mc:AlternateContent xmlns:mc="http://schemas.openxmlformats.org/markup-compatibility/2006">
          <mc:Choice Requires="x14">
            <control shapeId="3741" r:id="rId310" name="Check Box 669">
              <controlPr defaultSize="0" autoFill="0" autoLine="0" autoPict="0">
                <anchor moveWithCells="1">
                  <from>
                    <xdr:col>30</xdr:col>
                    <xdr:colOff>9525</xdr:colOff>
                    <xdr:row>133</xdr:row>
                    <xdr:rowOff>171450</xdr:rowOff>
                  </from>
                  <to>
                    <xdr:col>30</xdr:col>
                    <xdr:colOff>257175</xdr:colOff>
                    <xdr:row>133</xdr:row>
                    <xdr:rowOff>400050</xdr:rowOff>
                  </to>
                </anchor>
              </controlPr>
            </control>
          </mc:Choice>
        </mc:AlternateContent>
        <mc:AlternateContent xmlns:mc="http://schemas.openxmlformats.org/markup-compatibility/2006">
          <mc:Choice Requires="x14">
            <control shapeId="3742" r:id="rId311" name="Check Box 670">
              <controlPr defaultSize="0" autoFill="0" autoLine="0" autoPict="0">
                <anchor moveWithCells="1">
                  <from>
                    <xdr:col>30</xdr:col>
                    <xdr:colOff>9525</xdr:colOff>
                    <xdr:row>133</xdr:row>
                    <xdr:rowOff>371475</xdr:rowOff>
                  </from>
                  <to>
                    <xdr:col>30</xdr:col>
                    <xdr:colOff>257175</xdr:colOff>
                    <xdr:row>133</xdr:row>
                    <xdr:rowOff>600075</xdr:rowOff>
                  </to>
                </anchor>
              </controlPr>
            </control>
          </mc:Choice>
        </mc:AlternateContent>
        <mc:AlternateContent xmlns:mc="http://schemas.openxmlformats.org/markup-compatibility/2006">
          <mc:Choice Requires="x14">
            <control shapeId="3743" r:id="rId312" name="Check Box 671">
              <controlPr defaultSize="0" autoFill="0" autoLine="0" autoPict="0">
                <anchor moveWithCells="1">
                  <from>
                    <xdr:col>30</xdr:col>
                    <xdr:colOff>9525</xdr:colOff>
                    <xdr:row>133</xdr:row>
                    <xdr:rowOff>552450</xdr:rowOff>
                  </from>
                  <to>
                    <xdr:col>30</xdr:col>
                    <xdr:colOff>257175</xdr:colOff>
                    <xdr:row>134</xdr:row>
                    <xdr:rowOff>38100</xdr:rowOff>
                  </to>
                </anchor>
              </controlPr>
            </control>
          </mc:Choice>
        </mc:AlternateContent>
        <mc:AlternateContent xmlns:mc="http://schemas.openxmlformats.org/markup-compatibility/2006">
          <mc:Choice Requires="x14">
            <control shapeId="3744" r:id="rId313" name="Check Box 672">
              <controlPr defaultSize="0" autoFill="0" autoLine="0" autoPict="0">
                <anchor moveWithCells="1">
                  <from>
                    <xdr:col>30</xdr:col>
                    <xdr:colOff>9525</xdr:colOff>
                    <xdr:row>134</xdr:row>
                    <xdr:rowOff>9525</xdr:rowOff>
                  </from>
                  <to>
                    <xdr:col>30</xdr:col>
                    <xdr:colOff>257175</xdr:colOff>
                    <xdr:row>134</xdr:row>
                    <xdr:rowOff>238125</xdr:rowOff>
                  </to>
                </anchor>
              </controlPr>
            </control>
          </mc:Choice>
        </mc:AlternateContent>
        <mc:AlternateContent xmlns:mc="http://schemas.openxmlformats.org/markup-compatibility/2006">
          <mc:Choice Requires="x14">
            <control shapeId="3745" r:id="rId314" name="Check Box 673">
              <controlPr defaultSize="0" autoFill="0" autoLine="0" autoPict="0">
                <anchor moveWithCells="1">
                  <from>
                    <xdr:col>30</xdr:col>
                    <xdr:colOff>9525</xdr:colOff>
                    <xdr:row>134</xdr:row>
                    <xdr:rowOff>190500</xdr:rowOff>
                  </from>
                  <to>
                    <xdr:col>30</xdr:col>
                    <xdr:colOff>257175</xdr:colOff>
                    <xdr:row>134</xdr:row>
                    <xdr:rowOff>419100</xdr:rowOff>
                  </to>
                </anchor>
              </controlPr>
            </control>
          </mc:Choice>
        </mc:AlternateContent>
        <mc:AlternateContent xmlns:mc="http://schemas.openxmlformats.org/markup-compatibility/2006">
          <mc:Choice Requires="x14">
            <control shapeId="3746" r:id="rId315" name="Check Box 674">
              <controlPr defaultSize="0" autoFill="0" autoLine="0" autoPict="0">
                <anchor moveWithCells="1">
                  <from>
                    <xdr:col>30</xdr:col>
                    <xdr:colOff>9525</xdr:colOff>
                    <xdr:row>134</xdr:row>
                    <xdr:rowOff>381000</xdr:rowOff>
                  </from>
                  <to>
                    <xdr:col>30</xdr:col>
                    <xdr:colOff>257175</xdr:colOff>
                    <xdr:row>135</xdr:row>
                    <xdr:rowOff>38100</xdr:rowOff>
                  </to>
                </anchor>
              </controlPr>
            </control>
          </mc:Choice>
        </mc:AlternateContent>
        <mc:AlternateContent xmlns:mc="http://schemas.openxmlformats.org/markup-compatibility/2006">
          <mc:Choice Requires="x14">
            <control shapeId="3747" r:id="rId316" name="Check Box 675">
              <controlPr defaultSize="0" autoFill="0" autoLine="0" autoPict="0">
                <anchor moveWithCells="1">
                  <from>
                    <xdr:col>30</xdr:col>
                    <xdr:colOff>9525</xdr:colOff>
                    <xdr:row>135</xdr:row>
                    <xdr:rowOff>9525</xdr:rowOff>
                  </from>
                  <to>
                    <xdr:col>30</xdr:col>
                    <xdr:colOff>257175</xdr:colOff>
                    <xdr:row>135</xdr:row>
                    <xdr:rowOff>238125</xdr:rowOff>
                  </to>
                </anchor>
              </controlPr>
            </control>
          </mc:Choice>
        </mc:AlternateContent>
        <mc:AlternateContent xmlns:mc="http://schemas.openxmlformats.org/markup-compatibility/2006">
          <mc:Choice Requires="x14">
            <control shapeId="3748" r:id="rId317" name="Check Box 676">
              <controlPr defaultSize="0" autoFill="0" autoLine="0" autoPict="0">
                <anchor moveWithCells="1">
                  <from>
                    <xdr:col>30</xdr:col>
                    <xdr:colOff>9525</xdr:colOff>
                    <xdr:row>135</xdr:row>
                    <xdr:rowOff>190500</xdr:rowOff>
                  </from>
                  <to>
                    <xdr:col>30</xdr:col>
                    <xdr:colOff>257175</xdr:colOff>
                    <xdr:row>135</xdr:row>
                    <xdr:rowOff>419100</xdr:rowOff>
                  </to>
                </anchor>
              </controlPr>
            </control>
          </mc:Choice>
        </mc:AlternateContent>
        <mc:AlternateContent xmlns:mc="http://schemas.openxmlformats.org/markup-compatibility/2006">
          <mc:Choice Requires="x14">
            <control shapeId="3749" r:id="rId318" name="Check Box 677">
              <controlPr defaultSize="0" autoFill="0" autoLine="0" autoPict="0">
                <anchor moveWithCells="1">
                  <from>
                    <xdr:col>30</xdr:col>
                    <xdr:colOff>9525</xdr:colOff>
                    <xdr:row>135</xdr:row>
                    <xdr:rowOff>1438275</xdr:rowOff>
                  </from>
                  <to>
                    <xdr:col>30</xdr:col>
                    <xdr:colOff>257175</xdr:colOff>
                    <xdr:row>137</xdr:row>
                    <xdr:rowOff>9525</xdr:rowOff>
                  </to>
                </anchor>
              </controlPr>
            </control>
          </mc:Choice>
        </mc:AlternateContent>
        <mc:AlternateContent xmlns:mc="http://schemas.openxmlformats.org/markup-compatibility/2006">
          <mc:Choice Requires="x14">
            <control shapeId="3750" r:id="rId319" name="Check Box 678">
              <controlPr defaultSize="0" autoFill="0" autoLine="0" autoPict="0">
                <anchor moveWithCells="1">
                  <from>
                    <xdr:col>30</xdr:col>
                    <xdr:colOff>9525</xdr:colOff>
                    <xdr:row>137</xdr:row>
                    <xdr:rowOff>171450</xdr:rowOff>
                  </from>
                  <to>
                    <xdr:col>30</xdr:col>
                    <xdr:colOff>257175</xdr:colOff>
                    <xdr:row>137</xdr:row>
                    <xdr:rowOff>400050</xdr:rowOff>
                  </to>
                </anchor>
              </controlPr>
            </control>
          </mc:Choice>
        </mc:AlternateContent>
        <mc:AlternateContent xmlns:mc="http://schemas.openxmlformats.org/markup-compatibility/2006">
          <mc:Choice Requires="x14">
            <control shapeId="3751" r:id="rId320" name="Check Box 679">
              <controlPr defaultSize="0" autoFill="0" autoLine="0" autoPict="0">
                <anchor moveWithCells="1">
                  <from>
                    <xdr:col>30</xdr:col>
                    <xdr:colOff>9525</xdr:colOff>
                    <xdr:row>139</xdr:row>
                    <xdr:rowOff>466725</xdr:rowOff>
                  </from>
                  <to>
                    <xdr:col>30</xdr:col>
                    <xdr:colOff>257175</xdr:colOff>
                    <xdr:row>140</xdr:row>
                    <xdr:rowOff>219075</xdr:rowOff>
                  </to>
                </anchor>
              </controlPr>
            </control>
          </mc:Choice>
        </mc:AlternateContent>
        <mc:AlternateContent xmlns:mc="http://schemas.openxmlformats.org/markup-compatibility/2006">
          <mc:Choice Requires="x14">
            <control shapeId="3752" r:id="rId321" name="Check Box 680">
              <controlPr defaultSize="0" autoFill="0" autoLine="0" autoPict="0">
                <anchor moveWithCells="1">
                  <from>
                    <xdr:col>30</xdr:col>
                    <xdr:colOff>9525</xdr:colOff>
                    <xdr:row>140</xdr:row>
                    <xdr:rowOff>180975</xdr:rowOff>
                  </from>
                  <to>
                    <xdr:col>30</xdr:col>
                    <xdr:colOff>257175</xdr:colOff>
                    <xdr:row>140</xdr:row>
                    <xdr:rowOff>409575</xdr:rowOff>
                  </to>
                </anchor>
              </controlPr>
            </control>
          </mc:Choice>
        </mc:AlternateContent>
        <mc:AlternateContent xmlns:mc="http://schemas.openxmlformats.org/markup-compatibility/2006">
          <mc:Choice Requires="x14">
            <control shapeId="3753" r:id="rId322" name="Check Box 681">
              <controlPr defaultSize="0" autoFill="0" autoLine="0" autoPict="0">
                <anchor moveWithCells="1">
                  <from>
                    <xdr:col>30</xdr:col>
                    <xdr:colOff>9525</xdr:colOff>
                    <xdr:row>140</xdr:row>
                    <xdr:rowOff>381000</xdr:rowOff>
                  </from>
                  <to>
                    <xdr:col>30</xdr:col>
                    <xdr:colOff>257175</xdr:colOff>
                    <xdr:row>141</xdr:row>
                    <xdr:rowOff>190500</xdr:rowOff>
                  </to>
                </anchor>
              </controlPr>
            </control>
          </mc:Choice>
        </mc:AlternateContent>
        <mc:AlternateContent xmlns:mc="http://schemas.openxmlformats.org/markup-compatibility/2006">
          <mc:Choice Requires="x14">
            <control shapeId="3754" r:id="rId323" name="Check Box 682">
              <controlPr defaultSize="0" autoFill="0" autoLine="0" autoPict="0">
                <anchor moveWithCells="1">
                  <from>
                    <xdr:col>30</xdr:col>
                    <xdr:colOff>9525</xdr:colOff>
                    <xdr:row>141</xdr:row>
                    <xdr:rowOff>161925</xdr:rowOff>
                  </from>
                  <to>
                    <xdr:col>30</xdr:col>
                    <xdr:colOff>257175</xdr:colOff>
                    <xdr:row>141</xdr:row>
                    <xdr:rowOff>381000</xdr:rowOff>
                  </to>
                </anchor>
              </controlPr>
            </control>
          </mc:Choice>
        </mc:AlternateContent>
        <mc:AlternateContent xmlns:mc="http://schemas.openxmlformats.org/markup-compatibility/2006">
          <mc:Choice Requires="x14">
            <control shapeId="3755" r:id="rId324" name="Check Box 683">
              <controlPr defaultSize="0" autoFill="0" autoLine="0" autoPict="0">
                <anchor moveWithCells="1">
                  <from>
                    <xdr:col>30</xdr:col>
                    <xdr:colOff>9525</xdr:colOff>
                    <xdr:row>141</xdr:row>
                    <xdr:rowOff>342900</xdr:rowOff>
                  </from>
                  <to>
                    <xdr:col>30</xdr:col>
                    <xdr:colOff>257175</xdr:colOff>
                    <xdr:row>141</xdr:row>
                    <xdr:rowOff>561975</xdr:rowOff>
                  </to>
                </anchor>
              </controlPr>
            </control>
          </mc:Choice>
        </mc:AlternateContent>
        <mc:AlternateContent xmlns:mc="http://schemas.openxmlformats.org/markup-compatibility/2006">
          <mc:Choice Requires="x14">
            <control shapeId="3756" r:id="rId325" name="Check Box 684">
              <controlPr defaultSize="0" autoFill="0" autoLine="0" autoPict="0">
                <anchor moveWithCells="1">
                  <from>
                    <xdr:col>30</xdr:col>
                    <xdr:colOff>9525</xdr:colOff>
                    <xdr:row>141</xdr:row>
                    <xdr:rowOff>533400</xdr:rowOff>
                  </from>
                  <to>
                    <xdr:col>30</xdr:col>
                    <xdr:colOff>257175</xdr:colOff>
                    <xdr:row>142</xdr:row>
                    <xdr:rowOff>180975</xdr:rowOff>
                  </to>
                </anchor>
              </controlPr>
            </control>
          </mc:Choice>
        </mc:AlternateContent>
        <mc:AlternateContent xmlns:mc="http://schemas.openxmlformats.org/markup-compatibility/2006">
          <mc:Choice Requires="x14">
            <control shapeId="3757" r:id="rId326" name="Check Box 685">
              <controlPr defaultSize="0" autoFill="0" autoLine="0" autoPict="0">
                <anchor moveWithCells="1">
                  <from>
                    <xdr:col>30</xdr:col>
                    <xdr:colOff>9525</xdr:colOff>
                    <xdr:row>142</xdr:row>
                    <xdr:rowOff>1171575</xdr:rowOff>
                  </from>
                  <to>
                    <xdr:col>30</xdr:col>
                    <xdr:colOff>257175</xdr:colOff>
                    <xdr:row>143</xdr:row>
                    <xdr:rowOff>219075</xdr:rowOff>
                  </to>
                </anchor>
              </controlPr>
            </control>
          </mc:Choice>
        </mc:AlternateContent>
        <mc:AlternateContent xmlns:mc="http://schemas.openxmlformats.org/markup-compatibility/2006">
          <mc:Choice Requires="x14">
            <control shapeId="3758" r:id="rId327" name="Check Box 686">
              <controlPr defaultSize="0" autoFill="0" autoLine="0" autoPict="0">
                <anchor moveWithCells="1">
                  <from>
                    <xdr:col>30</xdr:col>
                    <xdr:colOff>9525</xdr:colOff>
                    <xdr:row>143</xdr:row>
                    <xdr:rowOff>171450</xdr:rowOff>
                  </from>
                  <to>
                    <xdr:col>30</xdr:col>
                    <xdr:colOff>257175</xdr:colOff>
                    <xdr:row>143</xdr:row>
                    <xdr:rowOff>400050</xdr:rowOff>
                  </to>
                </anchor>
              </controlPr>
            </control>
          </mc:Choice>
        </mc:AlternateContent>
        <mc:AlternateContent xmlns:mc="http://schemas.openxmlformats.org/markup-compatibility/2006">
          <mc:Choice Requires="x14">
            <control shapeId="3759" r:id="rId328" name="Check Box 687">
              <controlPr defaultSize="0" autoFill="0" autoLine="0" autoPict="0">
                <anchor moveWithCells="1">
                  <from>
                    <xdr:col>30</xdr:col>
                    <xdr:colOff>9525</xdr:colOff>
                    <xdr:row>143</xdr:row>
                    <xdr:rowOff>361950</xdr:rowOff>
                  </from>
                  <to>
                    <xdr:col>30</xdr:col>
                    <xdr:colOff>257175</xdr:colOff>
                    <xdr:row>143</xdr:row>
                    <xdr:rowOff>590550</xdr:rowOff>
                  </to>
                </anchor>
              </controlPr>
            </control>
          </mc:Choice>
        </mc:AlternateContent>
        <mc:AlternateContent xmlns:mc="http://schemas.openxmlformats.org/markup-compatibility/2006">
          <mc:Choice Requires="x14">
            <control shapeId="3760" r:id="rId329" name="Check Box 688">
              <controlPr defaultSize="0" autoFill="0" autoLine="0" autoPict="0">
                <anchor moveWithCells="1">
                  <from>
                    <xdr:col>30</xdr:col>
                    <xdr:colOff>9525</xdr:colOff>
                    <xdr:row>143</xdr:row>
                    <xdr:rowOff>552450</xdr:rowOff>
                  </from>
                  <to>
                    <xdr:col>30</xdr:col>
                    <xdr:colOff>257175</xdr:colOff>
                    <xdr:row>143</xdr:row>
                    <xdr:rowOff>781050</xdr:rowOff>
                  </to>
                </anchor>
              </controlPr>
            </control>
          </mc:Choice>
        </mc:AlternateContent>
        <mc:AlternateContent xmlns:mc="http://schemas.openxmlformats.org/markup-compatibility/2006">
          <mc:Choice Requires="x14">
            <control shapeId="3761" r:id="rId330" name="Check Box 689">
              <controlPr defaultSize="0" autoFill="0" autoLine="0" autoPict="0">
                <anchor moveWithCells="1">
                  <from>
                    <xdr:col>30</xdr:col>
                    <xdr:colOff>9525</xdr:colOff>
                    <xdr:row>143</xdr:row>
                    <xdr:rowOff>733425</xdr:rowOff>
                  </from>
                  <to>
                    <xdr:col>30</xdr:col>
                    <xdr:colOff>257175</xdr:colOff>
                    <xdr:row>143</xdr:row>
                    <xdr:rowOff>962025</xdr:rowOff>
                  </to>
                </anchor>
              </controlPr>
            </control>
          </mc:Choice>
        </mc:AlternateContent>
        <mc:AlternateContent xmlns:mc="http://schemas.openxmlformats.org/markup-compatibility/2006">
          <mc:Choice Requires="x14">
            <control shapeId="3763" r:id="rId331" name="Check Box 691">
              <controlPr defaultSize="0" autoFill="0" autoLine="0" autoPict="0">
                <anchor moveWithCells="1">
                  <from>
                    <xdr:col>30</xdr:col>
                    <xdr:colOff>9525</xdr:colOff>
                    <xdr:row>143</xdr:row>
                    <xdr:rowOff>933450</xdr:rowOff>
                  </from>
                  <to>
                    <xdr:col>30</xdr:col>
                    <xdr:colOff>257175</xdr:colOff>
                    <xdr:row>143</xdr:row>
                    <xdr:rowOff>1162050</xdr:rowOff>
                  </to>
                </anchor>
              </controlPr>
            </control>
          </mc:Choice>
        </mc:AlternateContent>
        <mc:AlternateContent xmlns:mc="http://schemas.openxmlformats.org/markup-compatibility/2006">
          <mc:Choice Requires="x14">
            <control shapeId="3764" r:id="rId332" name="Check Box 692">
              <controlPr defaultSize="0" autoFill="0" autoLine="0" autoPict="0">
                <anchor moveWithCells="1">
                  <from>
                    <xdr:col>30</xdr:col>
                    <xdr:colOff>9525</xdr:colOff>
                    <xdr:row>143</xdr:row>
                    <xdr:rowOff>1123950</xdr:rowOff>
                  </from>
                  <to>
                    <xdr:col>30</xdr:col>
                    <xdr:colOff>257175</xdr:colOff>
                    <xdr:row>143</xdr:row>
                    <xdr:rowOff>1352550</xdr:rowOff>
                  </to>
                </anchor>
              </controlPr>
            </control>
          </mc:Choice>
        </mc:AlternateContent>
        <mc:AlternateContent xmlns:mc="http://schemas.openxmlformats.org/markup-compatibility/2006">
          <mc:Choice Requires="x14">
            <control shapeId="3765" r:id="rId333" name="Check Box 693">
              <controlPr defaultSize="0" autoFill="0" autoLine="0" autoPict="0">
                <anchor moveWithCells="1">
                  <from>
                    <xdr:col>30</xdr:col>
                    <xdr:colOff>9525</xdr:colOff>
                    <xdr:row>145</xdr:row>
                    <xdr:rowOff>447675</xdr:rowOff>
                  </from>
                  <to>
                    <xdr:col>30</xdr:col>
                    <xdr:colOff>257175</xdr:colOff>
                    <xdr:row>146</xdr:row>
                    <xdr:rowOff>209550</xdr:rowOff>
                  </to>
                </anchor>
              </controlPr>
            </control>
          </mc:Choice>
        </mc:AlternateContent>
        <mc:AlternateContent xmlns:mc="http://schemas.openxmlformats.org/markup-compatibility/2006">
          <mc:Choice Requires="x14">
            <control shapeId="3766" r:id="rId334" name="Check Box 694">
              <controlPr defaultSize="0" autoFill="0" autoLine="0" autoPict="0">
                <anchor moveWithCells="1">
                  <from>
                    <xdr:col>30</xdr:col>
                    <xdr:colOff>9525</xdr:colOff>
                    <xdr:row>146</xdr:row>
                    <xdr:rowOff>161925</xdr:rowOff>
                  </from>
                  <to>
                    <xdr:col>30</xdr:col>
                    <xdr:colOff>257175</xdr:colOff>
                    <xdr:row>146</xdr:row>
                    <xdr:rowOff>390525</xdr:rowOff>
                  </to>
                </anchor>
              </controlPr>
            </control>
          </mc:Choice>
        </mc:AlternateContent>
        <mc:AlternateContent xmlns:mc="http://schemas.openxmlformats.org/markup-compatibility/2006">
          <mc:Choice Requires="x14">
            <control shapeId="3767" r:id="rId335" name="Check Box 695">
              <controlPr defaultSize="0" autoFill="0" autoLine="0" autoPict="0">
                <anchor moveWithCells="1">
                  <from>
                    <xdr:col>30</xdr:col>
                    <xdr:colOff>9525</xdr:colOff>
                    <xdr:row>146</xdr:row>
                    <xdr:rowOff>361950</xdr:rowOff>
                  </from>
                  <to>
                    <xdr:col>30</xdr:col>
                    <xdr:colOff>257175</xdr:colOff>
                    <xdr:row>146</xdr:row>
                    <xdr:rowOff>590550</xdr:rowOff>
                  </to>
                </anchor>
              </controlPr>
            </control>
          </mc:Choice>
        </mc:AlternateContent>
        <mc:AlternateContent xmlns:mc="http://schemas.openxmlformats.org/markup-compatibility/2006">
          <mc:Choice Requires="x14">
            <control shapeId="3768" r:id="rId336" name="Check Box 696">
              <controlPr defaultSize="0" autoFill="0" autoLine="0" autoPict="0">
                <anchor moveWithCells="1">
                  <from>
                    <xdr:col>30</xdr:col>
                    <xdr:colOff>9525</xdr:colOff>
                    <xdr:row>146</xdr:row>
                    <xdr:rowOff>552450</xdr:rowOff>
                  </from>
                  <to>
                    <xdr:col>30</xdr:col>
                    <xdr:colOff>257175</xdr:colOff>
                    <xdr:row>147</xdr:row>
                    <xdr:rowOff>47625</xdr:rowOff>
                  </to>
                </anchor>
              </controlPr>
            </control>
          </mc:Choice>
        </mc:AlternateContent>
        <mc:AlternateContent xmlns:mc="http://schemas.openxmlformats.org/markup-compatibility/2006">
          <mc:Choice Requires="x14">
            <control shapeId="3769" r:id="rId337" name="Check Box 697">
              <controlPr defaultSize="0" autoFill="0" autoLine="0" autoPict="0">
                <anchor moveWithCells="1">
                  <from>
                    <xdr:col>30</xdr:col>
                    <xdr:colOff>9525</xdr:colOff>
                    <xdr:row>147</xdr:row>
                    <xdr:rowOff>9525</xdr:rowOff>
                  </from>
                  <to>
                    <xdr:col>30</xdr:col>
                    <xdr:colOff>257175</xdr:colOff>
                    <xdr:row>147</xdr:row>
                    <xdr:rowOff>238125</xdr:rowOff>
                  </to>
                </anchor>
              </controlPr>
            </control>
          </mc:Choice>
        </mc:AlternateContent>
        <mc:AlternateContent xmlns:mc="http://schemas.openxmlformats.org/markup-compatibility/2006">
          <mc:Choice Requires="x14">
            <control shapeId="3770" r:id="rId338" name="Check Box 698">
              <controlPr defaultSize="0" autoFill="0" autoLine="0" autoPict="0">
                <anchor moveWithCells="1">
                  <from>
                    <xdr:col>30</xdr:col>
                    <xdr:colOff>9525</xdr:colOff>
                    <xdr:row>147</xdr:row>
                    <xdr:rowOff>190500</xdr:rowOff>
                  </from>
                  <to>
                    <xdr:col>30</xdr:col>
                    <xdr:colOff>257175</xdr:colOff>
                    <xdr:row>147</xdr:row>
                    <xdr:rowOff>419100</xdr:rowOff>
                  </to>
                </anchor>
              </controlPr>
            </control>
          </mc:Choice>
        </mc:AlternateContent>
        <mc:AlternateContent xmlns:mc="http://schemas.openxmlformats.org/markup-compatibility/2006">
          <mc:Choice Requires="x14">
            <control shapeId="3771" r:id="rId339" name="Check Box 699">
              <controlPr defaultSize="0" autoFill="0" autoLine="0" autoPict="0">
                <anchor moveWithCells="1">
                  <from>
                    <xdr:col>30</xdr:col>
                    <xdr:colOff>9525</xdr:colOff>
                    <xdr:row>147</xdr:row>
                    <xdr:rowOff>381000</xdr:rowOff>
                  </from>
                  <to>
                    <xdr:col>30</xdr:col>
                    <xdr:colOff>257175</xdr:colOff>
                    <xdr:row>147</xdr:row>
                    <xdr:rowOff>609600</xdr:rowOff>
                  </to>
                </anchor>
              </controlPr>
            </control>
          </mc:Choice>
        </mc:AlternateContent>
        <mc:AlternateContent xmlns:mc="http://schemas.openxmlformats.org/markup-compatibility/2006">
          <mc:Choice Requires="x14">
            <control shapeId="3772" r:id="rId340" name="Check Box 700">
              <controlPr defaultSize="0" autoFill="0" autoLine="0" autoPict="0">
                <anchor moveWithCells="1">
                  <from>
                    <xdr:col>30</xdr:col>
                    <xdr:colOff>9525</xdr:colOff>
                    <xdr:row>147</xdr:row>
                    <xdr:rowOff>581025</xdr:rowOff>
                  </from>
                  <to>
                    <xdr:col>30</xdr:col>
                    <xdr:colOff>257175</xdr:colOff>
                    <xdr:row>147</xdr:row>
                    <xdr:rowOff>809625</xdr:rowOff>
                  </to>
                </anchor>
              </controlPr>
            </control>
          </mc:Choice>
        </mc:AlternateContent>
        <mc:AlternateContent xmlns:mc="http://schemas.openxmlformats.org/markup-compatibility/2006">
          <mc:Choice Requires="x14">
            <control shapeId="3773" r:id="rId341" name="Check Box 701">
              <controlPr defaultSize="0" autoFill="0" autoLine="0" autoPict="0">
                <anchor moveWithCells="1">
                  <from>
                    <xdr:col>30</xdr:col>
                    <xdr:colOff>9525</xdr:colOff>
                    <xdr:row>147</xdr:row>
                    <xdr:rowOff>781050</xdr:rowOff>
                  </from>
                  <to>
                    <xdr:col>30</xdr:col>
                    <xdr:colOff>257175</xdr:colOff>
                    <xdr:row>148</xdr:row>
                    <xdr:rowOff>190500</xdr:rowOff>
                  </to>
                </anchor>
              </controlPr>
            </control>
          </mc:Choice>
        </mc:AlternateContent>
        <mc:AlternateContent xmlns:mc="http://schemas.openxmlformats.org/markup-compatibility/2006">
          <mc:Choice Requires="x14">
            <control shapeId="3775" r:id="rId342" name="Check Box 703">
              <controlPr defaultSize="0" autoFill="0" autoLine="0" autoPict="0">
                <anchor moveWithCells="1">
                  <from>
                    <xdr:col>30</xdr:col>
                    <xdr:colOff>9525</xdr:colOff>
                    <xdr:row>157</xdr:row>
                    <xdr:rowOff>438150</xdr:rowOff>
                  </from>
                  <to>
                    <xdr:col>30</xdr:col>
                    <xdr:colOff>257175</xdr:colOff>
                    <xdr:row>158</xdr:row>
                    <xdr:rowOff>200025</xdr:rowOff>
                  </to>
                </anchor>
              </controlPr>
            </control>
          </mc:Choice>
        </mc:AlternateContent>
        <mc:AlternateContent xmlns:mc="http://schemas.openxmlformats.org/markup-compatibility/2006">
          <mc:Choice Requires="x14">
            <control shapeId="3776" r:id="rId343" name="Check Box 704">
              <controlPr defaultSize="0" autoFill="0" autoLine="0" autoPict="0">
                <anchor moveWithCells="1">
                  <from>
                    <xdr:col>30</xdr:col>
                    <xdr:colOff>9525</xdr:colOff>
                    <xdr:row>158</xdr:row>
                    <xdr:rowOff>171450</xdr:rowOff>
                  </from>
                  <to>
                    <xdr:col>30</xdr:col>
                    <xdr:colOff>257175</xdr:colOff>
                    <xdr:row>159</xdr:row>
                    <xdr:rowOff>152400</xdr:rowOff>
                  </to>
                </anchor>
              </controlPr>
            </control>
          </mc:Choice>
        </mc:AlternateContent>
        <mc:AlternateContent xmlns:mc="http://schemas.openxmlformats.org/markup-compatibility/2006">
          <mc:Choice Requires="x14">
            <control shapeId="3777" r:id="rId344" name="Check Box 705">
              <controlPr defaultSize="0" autoFill="0" autoLine="0" autoPict="0">
                <anchor moveWithCells="1">
                  <from>
                    <xdr:col>30</xdr:col>
                    <xdr:colOff>9525</xdr:colOff>
                    <xdr:row>159</xdr:row>
                    <xdr:rowOff>133350</xdr:rowOff>
                  </from>
                  <to>
                    <xdr:col>30</xdr:col>
                    <xdr:colOff>257175</xdr:colOff>
                    <xdr:row>159</xdr:row>
                    <xdr:rowOff>361950</xdr:rowOff>
                  </to>
                </anchor>
              </controlPr>
            </control>
          </mc:Choice>
        </mc:AlternateContent>
        <mc:AlternateContent xmlns:mc="http://schemas.openxmlformats.org/markup-compatibility/2006">
          <mc:Choice Requires="x14">
            <control shapeId="3778" r:id="rId345" name="Check Box 706">
              <controlPr defaultSize="0" autoFill="0" autoLine="0" autoPict="0">
                <anchor moveWithCells="1">
                  <from>
                    <xdr:col>30</xdr:col>
                    <xdr:colOff>9525</xdr:colOff>
                    <xdr:row>159</xdr:row>
                    <xdr:rowOff>323850</xdr:rowOff>
                  </from>
                  <to>
                    <xdr:col>30</xdr:col>
                    <xdr:colOff>257175</xdr:colOff>
                    <xdr:row>160</xdr:row>
                    <xdr:rowOff>57150</xdr:rowOff>
                  </to>
                </anchor>
              </controlPr>
            </control>
          </mc:Choice>
        </mc:AlternateContent>
        <mc:AlternateContent xmlns:mc="http://schemas.openxmlformats.org/markup-compatibility/2006">
          <mc:Choice Requires="x14">
            <control shapeId="3779" r:id="rId346" name="Check Box 707">
              <controlPr defaultSize="0" autoFill="0" autoLine="0" autoPict="0">
                <anchor moveWithCells="1">
                  <from>
                    <xdr:col>30</xdr:col>
                    <xdr:colOff>9525</xdr:colOff>
                    <xdr:row>160</xdr:row>
                    <xdr:rowOff>19050</xdr:rowOff>
                  </from>
                  <to>
                    <xdr:col>30</xdr:col>
                    <xdr:colOff>257175</xdr:colOff>
                    <xdr:row>161</xdr:row>
                    <xdr:rowOff>0</xdr:rowOff>
                  </to>
                </anchor>
              </controlPr>
            </control>
          </mc:Choice>
        </mc:AlternateContent>
        <mc:AlternateContent xmlns:mc="http://schemas.openxmlformats.org/markup-compatibility/2006">
          <mc:Choice Requires="x14">
            <control shapeId="3780" r:id="rId347" name="Check Box 708">
              <controlPr defaultSize="0" autoFill="0" autoLine="0" autoPict="0">
                <anchor moveWithCells="1">
                  <from>
                    <xdr:col>30</xdr:col>
                    <xdr:colOff>9525</xdr:colOff>
                    <xdr:row>160</xdr:row>
                    <xdr:rowOff>209550</xdr:rowOff>
                  </from>
                  <to>
                    <xdr:col>30</xdr:col>
                    <xdr:colOff>257175</xdr:colOff>
                    <xdr:row>161</xdr:row>
                    <xdr:rowOff>180975</xdr:rowOff>
                  </to>
                </anchor>
              </controlPr>
            </control>
          </mc:Choice>
        </mc:AlternateContent>
        <mc:AlternateContent xmlns:mc="http://schemas.openxmlformats.org/markup-compatibility/2006">
          <mc:Choice Requires="x14">
            <control shapeId="3781" r:id="rId348" name="Check Box 709">
              <controlPr defaultSize="0" autoFill="0" autoLine="0" autoPict="0">
                <anchor moveWithCells="1">
                  <from>
                    <xdr:col>30</xdr:col>
                    <xdr:colOff>9525</xdr:colOff>
                    <xdr:row>161</xdr:row>
                    <xdr:rowOff>142875</xdr:rowOff>
                  </from>
                  <to>
                    <xdr:col>30</xdr:col>
                    <xdr:colOff>257175</xdr:colOff>
                    <xdr:row>161</xdr:row>
                    <xdr:rowOff>371475</xdr:rowOff>
                  </to>
                </anchor>
              </controlPr>
            </control>
          </mc:Choice>
        </mc:AlternateContent>
        <mc:AlternateContent xmlns:mc="http://schemas.openxmlformats.org/markup-compatibility/2006">
          <mc:Choice Requires="x14">
            <control shapeId="3782" r:id="rId349" name="Check Box 710">
              <controlPr defaultSize="0" autoFill="0" autoLine="0" autoPict="0">
                <anchor moveWithCells="1">
                  <from>
                    <xdr:col>30</xdr:col>
                    <xdr:colOff>9525</xdr:colOff>
                    <xdr:row>161</xdr:row>
                    <xdr:rowOff>333375</xdr:rowOff>
                  </from>
                  <to>
                    <xdr:col>30</xdr:col>
                    <xdr:colOff>257175</xdr:colOff>
                    <xdr:row>161</xdr:row>
                    <xdr:rowOff>561975</xdr:rowOff>
                  </to>
                </anchor>
              </controlPr>
            </control>
          </mc:Choice>
        </mc:AlternateContent>
        <mc:AlternateContent xmlns:mc="http://schemas.openxmlformats.org/markup-compatibility/2006">
          <mc:Choice Requires="x14">
            <control shapeId="3783" r:id="rId350" name="Check Box 711">
              <controlPr defaultSize="0" autoFill="0" autoLine="0" autoPict="0">
                <anchor moveWithCells="1">
                  <from>
                    <xdr:col>30</xdr:col>
                    <xdr:colOff>9525</xdr:colOff>
                    <xdr:row>161</xdr:row>
                    <xdr:rowOff>542925</xdr:rowOff>
                  </from>
                  <to>
                    <xdr:col>30</xdr:col>
                    <xdr:colOff>257175</xdr:colOff>
                    <xdr:row>161</xdr:row>
                    <xdr:rowOff>771525</xdr:rowOff>
                  </to>
                </anchor>
              </controlPr>
            </control>
          </mc:Choice>
        </mc:AlternateContent>
        <mc:AlternateContent xmlns:mc="http://schemas.openxmlformats.org/markup-compatibility/2006">
          <mc:Choice Requires="x14">
            <control shapeId="3784" r:id="rId351" name="Check Box 712">
              <controlPr defaultSize="0" autoFill="0" autoLine="0" autoPict="0">
                <anchor moveWithCells="1">
                  <from>
                    <xdr:col>30</xdr:col>
                    <xdr:colOff>9525</xdr:colOff>
                    <xdr:row>172</xdr:row>
                    <xdr:rowOff>447675</xdr:rowOff>
                  </from>
                  <to>
                    <xdr:col>30</xdr:col>
                    <xdr:colOff>257175</xdr:colOff>
                    <xdr:row>173</xdr:row>
                    <xdr:rowOff>209550</xdr:rowOff>
                  </to>
                </anchor>
              </controlPr>
            </control>
          </mc:Choice>
        </mc:AlternateContent>
        <mc:AlternateContent xmlns:mc="http://schemas.openxmlformats.org/markup-compatibility/2006">
          <mc:Choice Requires="x14">
            <control shapeId="3785" r:id="rId352" name="Check Box 713">
              <controlPr defaultSize="0" autoFill="0" autoLine="0" autoPict="0">
                <anchor moveWithCells="1">
                  <from>
                    <xdr:col>30</xdr:col>
                    <xdr:colOff>9525</xdr:colOff>
                    <xdr:row>173</xdr:row>
                    <xdr:rowOff>171450</xdr:rowOff>
                  </from>
                  <to>
                    <xdr:col>30</xdr:col>
                    <xdr:colOff>257175</xdr:colOff>
                    <xdr:row>173</xdr:row>
                    <xdr:rowOff>400050</xdr:rowOff>
                  </to>
                </anchor>
              </controlPr>
            </control>
          </mc:Choice>
        </mc:AlternateContent>
        <mc:AlternateContent xmlns:mc="http://schemas.openxmlformats.org/markup-compatibility/2006">
          <mc:Choice Requires="x14">
            <control shapeId="3786" r:id="rId353" name="Check Box 714">
              <controlPr defaultSize="0" autoFill="0" autoLine="0" autoPict="0">
                <anchor moveWithCells="1">
                  <from>
                    <xdr:col>30</xdr:col>
                    <xdr:colOff>9525</xdr:colOff>
                    <xdr:row>173</xdr:row>
                    <xdr:rowOff>361950</xdr:rowOff>
                  </from>
                  <to>
                    <xdr:col>30</xdr:col>
                    <xdr:colOff>257175</xdr:colOff>
                    <xdr:row>173</xdr:row>
                    <xdr:rowOff>590550</xdr:rowOff>
                  </to>
                </anchor>
              </controlPr>
            </control>
          </mc:Choice>
        </mc:AlternateContent>
        <mc:AlternateContent xmlns:mc="http://schemas.openxmlformats.org/markup-compatibility/2006">
          <mc:Choice Requires="x14">
            <control shapeId="3787" r:id="rId354" name="Check Box 715">
              <controlPr defaultSize="0" autoFill="0" autoLine="0" autoPict="0">
                <anchor moveWithCells="1">
                  <from>
                    <xdr:col>30</xdr:col>
                    <xdr:colOff>9525</xdr:colOff>
                    <xdr:row>173</xdr:row>
                    <xdr:rowOff>552450</xdr:rowOff>
                  </from>
                  <to>
                    <xdr:col>30</xdr:col>
                    <xdr:colOff>257175</xdr:colOff>
                    <xdr:row>173</xdr:row>
                    <xdr:rowOff>781050</xdr:rowOff>
                  </to>
                </anchor>
              </controlPr>
            </control>
          </mc:Choice>
        </mc:AlternateContent>
        <mc:AlternateContent xmlns:mc="http://schemas.openxmlformats.org/markup-compatibility/2006">
          <mc:Choice Requires="x14">
            <control shapeId="3788" r:id="rId355" name="Check Box 716">
              <controlPr defaultSize="0" autoFill="0" autoLine="0" autoPict="0">
                <anchor moveWithCells="1">
                  <from>
                    <xdr:col>30</xdr:col>
                    <xdr:colOff>9525</xdr:colOff>
                    <xdr:row>176</xdr:row>
                    <xdr:rowOff>457200</xdr:rowOff>
                  </from>
                  <to>
                    <xdr:col>30</xdr:col>
                    <xdr:colOff>257175</xdr:colOff>
                    <xdr:row>177</xdr:row>
                    <xdr:rowOff>209550</xdr:rowOff>
                  </to>
                </anchor>
              </controlPr>
            </control>
          </mc:Choice>
        </mc:AlternateContent>
        <mc:AlternateContent xmlns:mc="http://schemas.openxmlformats.org/markup-compatibility/2006">
          <mc:Choice Requires="x14">
            <control shapeId="3789" r:id="rId356" name="Check Box 717">
              <controlPr defaultSize="0" autoFill="0" autoLine="0" autoPict="0">
                <anchor moveWithCells="1">
                  <from>
                    <xdr:col>30</xdr:col>
                    <xdr:colOff>9525</xdr:colOff>
                    <xdr:row>177</xdr:row>
                    <xdr:rowOff>266700</xdr:rowOff>
                  </from>
                  <to>
                    <xdr:col>30</xdr:col>
                    <xdr:colOff>257175</xdr:colOff>
                    <xdr:row>178</xdr:row>
                    <xdr:rowOff>209550</xdr:rowOff>
                  </to>
                </anchor>
              </controlPr>
            </control>
          </mc:Choice>
        </mc:AlternateContent>
        <mc:AlternateContent xmlns:mc="http://schemas.openxmlformats.org/markup-compatibility/2006">
          <mc:Choice Requires="x14">
            <control shapeId="3790" r:id="rId357" name="Check Box 718">
              <controlPr defaultSize="0" autoFill="0" autoLine="0" autoPict="0">
                <anchor moveWithCells="1">
                  <from>
                    <xdr:col>30</xdr:col>
                    <xdr:colOff>9525</xdr:colOff>
                    <xdr:row>178</xdr:row>
                    <xdr:rowOff>209550</xdr:rowOff>
                  </from>
                  <to>
                    <xdr:col>30</xdr:col>
                    <xdr:colOff>257175</xdr:colOff>
                    <xdr:row>179</xdr:row>
                    <xdr:rowOff>219075</xdr:rowOff>
                  </to>
                </anchor>
              </controlPr>
            </control>
          </mc:Choice>
        </mc:AlternateContent>
        <mc:AlternateContent xmlns:mc="http://schemas.openxmlformats.org/markup-compatibility/2006">
          <mc:Choice Requires="x14">
            <control shapeId="3791" r:id="rId358" name="Check Box 719">
              <controlPr defaultSize="0" autoFill="0" autoLine="0" autoPict="0">
                <anchor moveWithCells="1">
                  <from>
                    <xdr:col>30</xdr:col>
                    <xdr:colOff>9525</xdr:colOff>
                    <xdr:row>179</xdr:row>
                    <xdr:rowOff>180975</xdr:rowOff>
                  </from>
                  <to>
                    <xdr:col>30</xdr:col>
                    <xdr:colOff>257175</xdr:colOff>
                    <xdr:row>179</xdr:row>
                    <xdr:rowOff>409575</xdr:rowOff>
                  </to>
                </anchor>
              </controlPr>
            </control>
          </mc:Choice>
        </mc:AlternateContent>
        <mc:AlternateContent xmlns:mc="http://schemas.openxmlformats.org/markup-compatibility/2006">
          <mc:Choice Requires="x14">
            <control shapeId="3792" r:id="rId359" name="Check Box 720">
              <controlPr defaultSize="0" autoFill="0" autoLine="0" autoPict="0">
                <anchor moveWithCells="1">
                  <from>
                    <xdr:col>30</xdr:col>
                    <xdr:colOff>9525</xdr:colOff>
                    <xdr:row>180</xdr:row>
                    <xdr:rowOff>0</xdr:rowOff>
                  </from>
                  <to>
                    <xdr:col>30</xdr:col>
                    <xdr:colOff>257175</xdr:colOff>
                    <xdr:row>180</xdr:row>
                    <xdr:rowOff>228600</xdr:rowOff>
                  </to>
                </anchor>
              </controlPr>
            </control>
          </mc:Choice>
        </mc:AlternateContent>
        <mc:AlternateContent xmlns:mc="http://schemas.openxmlformats.org/markup-compatibility/2006">
          <mc:Choice Requires="x14">
            <control shapeId="3793" r:id="rId360" name="Check Box 721">
              <controlPr defaultSize="0" autoFill="0" autoLine="0" autoPict="0">
                <anchor moveWithCells="1">
                  <from>
                    <xdr:col>30</xdr:col>
                    <xdr:colOff>9525</xdr:colOff>
                    <xdr:row>180</xdr:row>
                    <xdr:rowOff>381000</xdr:rowOff>
                  </from>
                  <to>
                    <xdr:col>30</xdr:col>
                    <xdr:colOff>257175</xdr:colOff>
                    <xdr:row>181</xdr:row>
                    <xdr:rowOff>209550</xdr:rowOff>
                  </to>
                </anchor>
              </controlPr>
            </control>
          </mc:Choice>
        </mc:AlternateContent>
        <mc:AlternateContent xmlns:mc="http://schemas.openxmlformats.org/markup-compatibility/2006">
          <mc:Choice Requires="x14">
            <control shapeId="3794" r:id="rId361" name="Check Box 722">
              <controlPr defaultSize="0" autoFill="0" autoLine="0" autoPict="0">
                <anchor moveWithCells="1">
                  <from>
                    <xdr:col>30</xdr:col>
                    <xdr:colOff>9525</xdr:colOff>
                    <xdr:row>181</xdr:row>
                    <xdr:rowOff>200025</xdr:rowOff>
                  </from>
                  <to>
                    <xdr:col>30</xdr:col>
                    <xdr:colOff>257175</xdr:colOff>
                    <xdr:row>181</xdr:row>
                    <xdr:rowOff>428625</xdr:rowOff>
                  </to>
                </anchor>
              </controlPr>
            </control>
          </mc:Choice>
        </mc:AlternateContent>
        <mc:AlternateContent xmlns:mc="http://schemas.openxmlformats.org/markup-compatibility/2006">
          <mc:Choice Requires="x14">
            <control shapeId="3795" r:id="rId362" name="Check Box 723">
              <controlPr defaultSize="0" autoFill="0" autoLine="0" autoPict="0">
                <anchor moveWithCells="1">
                  <from>
                    <xdr:col>30</xdr:col>
                    <xdr:colOff>9525</xdr:colOff>
                    <xdr:row>181</xdr:row>
                    <xdr:rowOff>381000</xdr:rowOff>
                  </from>
                  <to>
                    <xdr:col>30</xdr:col>
                    <xdr:colOff>257175</xdr:colOff>
                    <xdr:row>181</xdr:row>
                    <xdr:rowOff>609600</xdr:rowOff>
                  </to>
                </anchor>
              </controlPr>
            </control>
          </mc:Choice>
        </mc:AlternateContent>
        <mc:AlternateContent xmlns:mc="http://schemas.openxmlformats.org/markup-compatibility/2006">
          <mc:Choice Requires="x14">
            <control shapeId="3797" r:id="rId363" name="Check Box 725">
              <controlPr defaultSize="0" autoFill="0" autoLine="0" autoPict="0">
                <anchor moveWithCells="1">
                  <from>
                    <xdr:col>26</xdr:col>
                    <xdr:colOff>38100</xdr:colOff>
                    <xdr:row>182</xdr:row>
                    <xdr:rowOff>0</xdr:rowOff>
                  </from>
                  <to>
                    <xdr:col>26</xdr:col>
                    <xdr:colOff>295275</xdr:colOff>
                    <xdr:row>183</xdr:row>
                    <xdr:rowOff>0</xdr:rowOff>
                  </to>
                </anchor>
              </controlPr>
            </control>
          </mc:Choice>
        </mc:AlternateContent>
        <mc:AlternateContent xmlns:mc="http://schemas.openxmlformats.org/markup-compatibility/2006">
          <mc:Choice Requires="x14">
            <control shapeId="3798" r:id="rId364" name="Check Box 726">
              <controlPr defaultSize="0" autoFill="0" autoLine="0" autoPict="0">
                <anchor moveWithCells="1">
                  <from>
                    <xdr:col>26</xdr:col>
                    <xdr:colOff>428625</xdr:colOff>
                    <xdr:row>182</xdr:row>
                    <xdr:rowOff>9525</xdr:rowOff>
                  </from>
                  <to>
                    <xdr:col>26</xdr:col>
                    <xdr:colOff>676275</xdr:colOff>
                    <xdr:row>183</xdr:row>
                    <xdr:rowOff>9525</xdr:rowOff>
                  </to>
                </anchor>
              </controlPr>
            </control>
          </mc:Choice>
        </mc:AlternateContent>
        <mc:AlternateContent xmlns:mc="http://schemas.openxmlformats.org/markup-compatibility/2006">
          <mc:Choice Requires="x14">
            <control shapeId="3799" r:id="rId365" name="Check Box 727">
              <controlPr defaultSize="0" autoFill="0" autoLine="0" autoPict="0">
                <anchor moveWithCells="1">
                  <from>
                    <xdr:col>9</xdr:col>
                    <xdr:colOff>228600</xdr:colOff>
                    <xdr:row>58</xdr:row>
                    <xdr:rowOff>200025</xdr:rowOff>
                  </from>
                  <to>
                    <xdr:col>10</xdr:col>
                    <xdr:colOff>95250</xdr:colOff>
                    <xdr:row>59</xdr:row>
                    <xdr:rowOff>219075</xdr:rowOff>
                  </to>
                </anchor>
              </controlPr>
            </control>
          </mc:Choice>
        </mc:AlternateContent>
        <mc:AlternateContent xmlns:mc="http://schemas.openxmlformats.org/markup-compatibility/2006">
          <mc:Choice Requires="x14">
            <control shapeId="3801" r:id="rId366" name="Check Box 729">
              <controlPr defaultSize="0" autoFill="0" autoLine="0" autoPict="0">
                <anchor moveWithCells="1">
                  <from>
                    <xdr:col>17</xdr:col>
                    <xdr:colOff>85725</xdr:colOff>
                    <xdr:row>16</xdr:row>
                    <xdr:rowOff>371475</xdr:rowOff>
                  </from>
                  <to>
                    <xdr:col>22</xdr:col>
                    <xdr:colOff>66675</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7C7C7-FE67-4A5D-9939-489418A460B0}">
  <sheetPr>
    <tabColor rgb="FFFFFF00"/>
    <pageSetUpPr fitToPage="1"/>
  </sheetPr>
  <dimension ref="A1:AD238"/>
  <sheetViews>
    <sheetView workbookViewId="0">
      <selection activeCell="A4" sqref="A4"/>
    </sheetView>
  </sheetViews>
  <sheetFormatPr defaultRowHeight="15" x14ac:dyDescent="0.25"/>
  <cols>
    <col min="1" max="1" width="28.42578125" customWidth="1"/>
    <col min="2" max="2" width="17.140625" customWidth="1"/>
    <col min="3" max="3" width="21.140625" customWidth="1"/>
    <col min="4" max="4" width="26.7109375" customWidth="1"/>
    <col min="5" max="5" width="15.42578125" customWidth="1"/>
    <col min="6" max="6" width="18.7109375" customWidth="1"/>
    <col min="7" max="7" width="42.7109375" bestFit="1" customWidth="1"/>
    <col min="8" max="8" width="18.28515625" customWidth="1"/>
    <col min="9" max="9" width="14.42578125" customWidth="1"/>
    <col min="10" max="10" width="20" customWidth="1"/>
    <col min="11" max="11" width="13.140625" customWidth="1"/>
    <col min="12" max="12" width="34" customWidth="1"/>
    <col min="13" max="13" width="27.5703125" customWidth="1"/>
    <col min="14" max="15" width="22.7109375" customWidth="1"/>
    <col min="16" max="16" width="50.7109375" customWidth="1"/>
    <col min="24" max="24" width="19.85546875" customWidth="1"/>
    <col min="25" max="25" width="25" customWidth="1"/>
    <col min="26" max="26" width="18.7109375" customWidth="1"/>
    <col min="27" max="27" width="21.28515625" customWidth="1"/>
  </cols>
  <sheetData>
    <row r="1" spans="1:30" x14ac:dyDescent="0.25">
      <c r="A1" s="604" t="s">
        <v>362</v>
      </c>
      <c r="B1" s="604"/>
      <c r="C1" s="604"/>
      <c r="D1" s="604"/>
      <c r="E1" s="604"/>
      <c r="F1" s="604"/>
      <c r="G1" s="604"/>
      <c r="H1" s="604"/>
      <c r="I1" s="604"/>
      <c r="J1" s="604"/>
      <c r="K1" s="604"/>
      <c r="L1" s="604"/>
      <c r="M1" s="604"/>
      <c r="N1" s="604"/>
      <c r="O1" s="604"/>
      <c r="P1" s="604"/>
      <c r="Q1" s="602"/>
      <c r="R1" s="602"/>
      <c r="S1" s="602"/>
      <c r="T1" s="602"/>
      <c r="U1" s="602"/>
      <c r="V1" s="602"/>
      <c r="W1" s="602"/>
      <c r="X1" s="602"/>
      <c r="Y1" s="602"/>
      <c r="Z1" s="602"/>
      <c r="AA1" s="602"/>
      <c r="AB1" s="602"/>
      <c r="AC1" s="602"/>
      <c r="AD1" s="602"/>
    </row>
    <row r="2" spans="1:30" ht="15.75" thickBot="1" x14ac:dyDescent="0.3">
      <c r="A2" s="605"/>
      <c r="B2" s="605"/>
      <c r="C2" s="605"/>
      <c r="D2" s="605"/>
      <c r="E2" s="605"/>
      <c r="F2" s="605"/>
      <c r="G2" s="605"/>
      <c r="H2" s="605"/>
      <c r="I2" s="605"/>
      <c r="J2" s="605"/>
      <c r="K2" s="605"/>
      <c r="L2" s="605"/>
      <c r="M2" s="605"/>
      <c r="N2" s="605"/>
      <c r="O2" s="605"/>
      <c r="P2" s="605"/>
      <c r="Q2" s="603"/>
      <c r="R2" s="603"/>
      <c r="S2" s="603"/>
      <c r="T2" s="603"/>
      <c r="U2" s="603"/>
      <c r="V2" s="603"/>
      <c r="W2" s="603"/>
      <c r="X2" s="603"/>
      <c r="Y2" s="603"/>
      <c r="Z2" s="603"/>
      <c r="AA2" s="603"/>
      <c r="AB2" s="603"/>
      <c r="AC2" s="603"/>
      <c r="AD2" s="603"/>
    </row>
    <row r="3" spans="1:30" s="38" customFormat="1" ht="31.5" customHeight="1" x14ac:dyDescent="0.25">
      <c r="A3" s="95" t="s">
        <v>239</v>
      </c>
      <c r="B3" s="95" t="s">
        <v>256</v>
      </c>
      <c r="C3" s="95" t="s">
        <v>258</v>
      </c>
      <c r="D3" s="95" t="s">
        <v>257</v>
      </c>
      <c r="E3" s="85" t="s">
        <v>259</v>
      </c>
      <c r="F3" s="85" t="s">
        <v>345</v>
      </c>
      <c r="G3" s="95" t="s">
        <v>247</v>
      </c>
      <c r="H3" s="95" t="s">
        <v>363</v>
      </c>
      <c r="I3" s="85" t="s">
        <v>260</v>
      </c>
      <c r="J3" s="101" t="s">
        <v>369</v>
      </c>
      <c r="K3" s="85" t="s">
        <v>261</v>
      </c>
      <c r="L3" s="95" t="s">
        <v>240</v>
      </c>
      <c r="M3" s="85" t="s">
        <v>241</v>
      </c>
      <c r="N3" s="85" t="s">
        <v>262</v>
      </c>
      <c r="O3" s="85" t="s">
        <v>248</v>
      </c>
      <c r="P3" s="85" t="s">
        <v>242</v>
      </c>
      <c r="X3" s="92" t="s">
        <v>346</v>
      </c>
    </row>
    <row r="4" spans="1:30" x14ac:dyDescent="0.25">
      <c r="A4" s="87"/>
      <c r="B4" s="87"/>
      <c r="C4" s="87"/>
      <c r="D4" s="87"/>
      <c r="E4" s="87"/>
      <c r="F4" s="87"/>
      <c r="G4" s="87"/>
      <c r="H4" s="88"/>
      <c r="I4" s="87"/>
      <c r="J4" s="87"/>
      <c r="K4" s="87"/>
      <c r="L4" s="94"/>
      <c r="M4" s="94"/>
      <c r="N4" s="96"/>
      <c r="O4" s="96"/>
      <c r="P4" s="94"/>
      <c r="X4" s="80" t="s">
        <v>256</v>
      </c>
      <c r="Y4" s="80" t="s">
        <v>345</v>
      </c>
      <c r="Z4" s="93" t="s">
        <v>260</v>
      </c>
      <c r="AA4" s="80" t="s">
        <v>261</v>
      </c>
    </row>
    <row r="5" spans="1:30" x14ac:dyDescent="0.25">
      <c r="A5" s="87"/>
      <c r="B5" s="87"/>
      <c r="C5" s="87"/>
      <c r="D5" s="87"/>
      <c r="E5" s="87"/>
      <c r="F5" s="87"/>
      <c r="G5" s="87"/>
      <c r="H5" s="88"/>
      <c r="I5" s="87"/>
      <c r="J5" s="87"/>
      <c r="K5" s="87"/>
      <c r="L5" s="94"/>
      <c r="M5" s="94"/>
      <c r="N5" s="96"/>
      <c r="O5" s="96"/>
      <c r="P5" s="94"/>
      <c r="X5" t="s">
        <v>358</v>
      </c>
      <c r="Y5" s="91" t="s">
        <v>350</v>
      </c>
      <c r="Z5" t="s">
        <v>351</v>
      </c>
      <c r="AA5" t="s">
        <v>355</v>
      </c>
    </row>
    <row r="6" spans="1:30" x14ac:dyDescent="0.25">
      <c r="A6" s="87"/>
      <c r="B6" s="87"/>
      <c r="C6" s="87"/>
      <c r="D6" s="87"/>
      <c r="E6" s="87"/>
      <c r="F6" s="87"/>
      <c r="G6" s="87"/>
      <c r="H6" s="88"/>
      <c r="I6" s="87"/>
      <c r="J6" s="87"/>
      <c r="K6" s="87"/>
      <c r="L6" s="94"/>
      <c r="M6" s="94"/>
      <c r="N6" s="96"/>
      <c r="O6" s="96"/>
      <c r="P6" s="94"/>
      <c r="X6" t="s">
        <v>359</v>
      </c>
      <c r="Y6" t="s">
        <v>347</v>
      </c>
      <c r="Z6" t="s">
        <v>352</v>
      </c>
      <c r="AA6" t="s">
        <v>356</v>
      </c>
    </row>
    <row r="7" spans="1:30" x14ac:dyDescent="0.25">
      <c r="A7" s="87"/>
      <c r="B7" s="87"/>
      <c r="C7" s="87"/>
      <c r="D7" s="87"/>
      <c r="E7" s="87"/>
      <c r="F7" s="87"/>
      <c r="G7" s="87"/>
      <c r="H7" s="88"/>
      <c r="I7" s="87"/>
      <c r="J7" s="87"/>
      <c r="K7" s="87"/>
      <c r="L7" s="94"/>
      <c r="M7" s="94"/>
      <c r="N7" s="96"/>
      <c r="O7" s="96"/>
      <c r="P7" s="94"/>
      <c r="X7" t="s">
        <v>360</v>
      </c>
      <c r="Y7" t="s">
        <v>349</v>
      </c>
      <c r="Z7" t="s">
        <v>353</v>
      </c>
      <c r="AA7" t="s">
        <v>357</v>
      </c>
    </row>
    <row r="8" spans="1:30" x14ac:dyDescent="0.25">
      <c r="A8" s="87"/>
      <c r="B8" s="87"/>
      <c r="C8" s="87"/>
      <c r="D8" s="87"/>
      <c r="E8" s="87"/>
      <c r="F8" s="87"/>
      <c r="G8" s="87"/>
      <c r="H8" s="88"/>
      <c r="I8" s="87"/>
      <c r="J8" s="87"/>
      <c r="K8" s="87"/>
      <c r="L8" s="94"/>
      <c r="M8" s="94"/>
      <c r="N8" s="96"/>
      <c r="O8" s="96"/>
      <c r="P8" s="94"/>
      <c r="X8" t="s">
        <v>361</v>
      </c>
      <c r="Y8" t="s">
        <v>348</v>
      </c>
      <c r="Z8" t="s">
        <v>354</v>
      </c>
    </row>
    <row r="9" spans="1:30" x14ac:dyDescent="0.25">
      <c r="A9" s="87"/>
      <c r="B9" s="87"/>
      <c r="C9" s="87"/>
      <c r="D9" s="87"/>
      <c r="E9" s="87"/>
      <c r="F9" s="87"/>
      <c r="G9" s="87"/>
      <c r="H9" s="88"/>
      <c r="I9" s="87"/>
      <c r="J9" s="87"/>
      <c r="K9" s="87"/>
      <c r="L9" s="94"/>
      <c r="M9" s="94"/>
      <c r="N9" s="96"/>
      <c r="O9" s="96"/>
      <c r="P9" s="94"/>
      <c r="X9" t="s">
        <v>79</v>
      </c>
      <c r="Z9" t="s">
        <v>370</v>
      </c>
    </row>
    <row r="10" spans="1:30" x14ac:dyDescent="0.25">
      <c r="A10" s="87"/>
      <c r="B10" s="87"/>
      <c r="C10" s="87"/>
      <c r="D10" s="87"/>
      <c r="E10" s="87"/>
      <c r="F10" s="87"/>
      <c r="G10" s="87"/>
      <c r="H10" s="88"/>
      <c r="I10" s="87"/>
      <c r="J10" s="87"/>
      <c r="K10" s="87"/>
      <c r="L10" s="94"/>
      <c r="M10" s="94"/>
      <c r="N10" s="96"/>
      <c r="O10" s="96"/>
      <c r="P10" s="94"/>
    </row>
    <row r="11" spans="1:30" x14ac:dyDescent="0.25">
      <c r="A11" s="87"/>
      <c r="B11" s="87"/>
      <c r="C11" s="87"/>
      <c r="D11" s="87"/>
      <c r="E11" s="87"/>
      <c r="F11" s="87"/>
      <c r="G11" s="87"/>
      <c r="H11" s="87"/>
      <c r="I11" s="87"/>
      <c r="J11" s="87"/>
      <c r="K11" s="87"/>
      <c r="L11" s="94"/>
      <c r="M11" s="94"/>
      <c r="N11" s="94"/>
      <c r="O11" s="94"/>
      <c r="P11" s="94"/>
    </row>
    <row r="12" spans="1:30" x14ac:dyDescent="0.25">
      <c r="A12" s="87"/>
      <c r="B12" s="87"/>
      <c r="C12" s="87"/>
      <c r="D12" s="87"/>
      <c r="E12" s="87"/>
      <c r="F12" s="87"/>
      <c r="G12" s="87"/>
      <c r="H12" s="87"/>
      <c r="I12" s="87"/>
      <c r="J12" s="87"/>
      <c r="K12" s="87"/>
      <c r="L12" s="94"/>
      <c r="M12" s="94"/>
      <c r="N12" s="94"/>
      <c r="O12" s="94"/>
      <c r="P12" s="94"/>
    </row>
    <row r="13" spans="1:30" x14ac:dyDescent="0.25">
      <c r="A13" s="87"/>
      <c r="B13" s="87"/>
      <c r="C13" s="87"/>
      <c r="D13" s="87"/>
      <c r="E13" s="87"/>
      <c r="F13" s="87"/>
      <c r="G13" s="87"/>
      <c r="H13" s="87"/>
      <c r="I13" s="87"/>
      <c r="J13" s="87"/>
      <c r="K13" s="87"/>
      <c r="L13" s="94"/>
      <c r="M13" s="94"/>
      <c r="N13" s="94"/>
      <c r="O13" s="94"/>
      <c r="P13" s="94"/>
    </row>
    <row r="14" spans="1:30" x14ac:dyDescent="0.25">
      <c r="A14" s="87"/>
      <c r="B14" s="87"/>
      <c r="C14" s="87"/>
      <c r="D14" s="87"/>
      <c r="E14" s="87"/>
      <c r="F14" s="87"/>
      <c r="G14" s="87"/>
      <c r="H14" s="87"/>
      <c r="I14" s="87"/>
      <c r="J14" s="87"/>
      <c r="K14" s="87"/>
      <c r="L14" s="94"/>
      <c r="M14" s="94"/>
      <c r="N14" s="94"/>
      <c r="O14" s="94"/>
      <c r="P14" s="94"/>
    </row>
    <row r="15" spans="1:30" x14ac:dyDescent="0.25">
      <c r="A15" s="87"/>
      <c r="B15" s="87"/>
      <c r="C15" s="87"/>
      <c r="D15" s="87"/>
      <c r="E15" s="87"/>
      <c r="F15" s="87"/>
      <c r="G15" s="87"/>
      <c r="H15" s="87"/>
      <c r="I15" s="87"/>
      <c r="J15" s="87"/>
      <c r="K15" s="87"/>
      <c r="L15" s="94"/>
      <c r="M15" s="94"/>
      <c r="N15" s="94"/>
      <c r="O15" s="94"/>
      <c r="P15" s="94"/>
    </row>
    <row r="16" spans="1:30" x14ac:dyDescent="0.25">
      <c r="A16" s="87"/>
      <c r="B16" s="87"/>
      <c r="C16" s="87"/>
      <c r="D16" s="87"/>
      <c r="E16" s="87"/>
      <c r="F16" s="87"/>
      <c r="G16" s="87"/>
      <c r="H16" s="87"/>
      <c r="I16" s="87"/>
      <c r="J16" s="87"/>
      <c r="K16" s="87"/>
      <c r="L16" s="94"/>
      <c r="M16" s="94"/>
      <c r="N16" s="94"/>
      <c r="O16" s="94"/>
      <c r="P16" s="94"/>
    </row>
    <row r="17" spans="1:16" x14ac:dyDescent="0.25">
      <c r="A17" s="87"/>
      <c r="B17" s="87"/>
      <c r="C17" s="87"/>
      <c r="D17" s="87"/>
      <c r="E17" s="87"/>
      <c r="F17" s="87"/>
      <c r="G17" s="87"/>
      <c r="H17" s="87"/>
      <c r="I17" s="87"/>
      <c r="J17" s="87"/>
      <c r="K17" s="87"/>
      <c r="L17" s="94"/>
      <c r="M17" s="94"/>
      <c r="N17" s="94"/>
      <c r="O17" s="94"/>
      <c r="P17" s="94"/>
    </row>
    <row r="18" spans="1:16" x14ac:dyDescent="0.25">
      <c r="A18" s="87"/>
      <c r="B18" s="87"/>
      <c r="C18" s="87"/>
      <c r="D18" s="87"/>
      <c r="E18" s="87"/>
      <c r="F18" s="87"/>
      <c r="G18" s="87"/>
      <c r="H18" s="87"/>
      <c r="I18" s="87"/>
      <c r="J18" s="87"/>
      <c r="K18" s="87"/>
      <c r="L18" s="94"/>
      <c r="M18" s="94"/>
      <c r="N18" s="94"/>
      <c r="O18" s="94"/>
      <c r="P18" s="94"/>
    </row>
    <row r="19" spans="1:16" x14ac:dyDescent="0.25">
      <c r="A19" s="87"/>
      <c r="B19" s="87"/>
      <c r="C19" s="87"/>
      <c r="D19" s="87"/>
      <c r="E19" s="87"/>
      <c r="F19" s="87"/>
      <c r="G19" s="87"/>
      <c r="H19" s="87"/>
      <c r="I19" s="87"/>
      <c r="J19" s="87"/>
      <c r="K19" s="87"/>
      <c r="L19" s="94"/>
      <c r="M19" s="94"/>
      <c r="N19" s="94"/>
      <c r="O19" s="94"/>
      <c r="P19" s="94"/>
    </row>
    <row r="20" spans="1:16" x14ac:dyDescent="0.25">
      <c r="A20" s="87"/>
      <c r="B20" s="87"/>
      <c r="C20" s="87"/>
      <c r="D20" s="87"/>
      <c r="E20" s="87"/>
      <c r="F20" s="87"/>
      <c r="G20" s="87"/>
      <c r="H20" s="87"/>
      <c r="I20" s="87"/>
      <c r="J20" s="87"/>
      <c r="K20" s="87"/>
      <c r="L20" s="94"/>
      <c r="M20" s="94"/>
      <c r="N20" s="94"/>
      <c r="O20" s="94"/>
      <c r="P20" s="94"/>
    </row>
    <row r="21" spans="1:16" x14ac:dyDescent="0.25">
      <c r="A21" s="87"/>
      <c r="B21" s="87"/>
      <c r="C21" s="87"/>
      <c r="D21" s="87"/>
      <c r="E21" s="87"/>
      <c r="F21" s="87"/>
      <c r="G21" s="87"/>
      <c r="H21" s="87"/>
      <c r="I21" s="87"/>
      <c r="J21" s="87"/>
      <c r="K21" s="87"/>
      <c r="L21" s="94"/>
      <c r="M21" s="94"/>
      <c r="N21" s="94"/>
      <c r="O21" s="94"/>
      <c r="P21" s="94"/>
    </row>
    <row r="22" spans="1:16" x14ac:dyDescent="0.25">
      <c r="A22" s="87"/>
      <c r="B22" s="87"/>
      <c r="C22" s="87"/>
      <c r="D22" s="87"/>
      <c r="E22" s="87"/>
      <c r="F22" s="87"/>
      <c r="G22" s="87"/>
      <c r="H22" s="87"/>
      <c r="I22" s="87"/>
      <c r="J22" s="87"/>
      <c r="K22" s="87"/>
      <c r="L22" s="94"/>
      <c r="M22" s="94"/>
      <c r="N22" s="94"/>
      <c r="O22" s="94"/>
      <c r="P22" s="94"/>
    </row>
    <row r="23" spans="1:16" x14ac:dyDescent="0.25">
      <c r="A23" s="87"/>
      <c r="B23" s="87"/>
      <c r="C23" s="87"/>
      <c r="D23" s="87"/>
      <c r="E23" s="87"/>
      <c r="F23" s="87"/>
      <c r="G23" s="87"/>
      <c r="H23" s="87"/>
      <c r="I23" s="87"/>
      <c r="J23" s="87"/>
      <c r="K23" s="87"/>
      <c r="L23" s="94"/>
      <c r="M23" s="94"/>
      <c r="N23" s="94"/>
      <c r="O23" s="94"/>
      <c r="P23" s="94"/>
    </row>
    <row r="24" spans="1:16" x14ac:dyDescent="0.25">
      <c r="A24" s="87"/>
      <c r="B24" s="87"/>
      <c r="C24" s="87"/>
      <c r="D24" s="87"/>
      <c r="E24" s="87"/>
      <c r="F24" s="87"/>
      <c r="G24" s="87"/>
      <c r="H24" s="87"/>
      <c r="I24" s="87"/>
      <c r="J24" s="87"/>
      <c r="K24" s="87"/>
      <c r="L24" s="94"/>
      <c r="M24" s="94"/>
      <c r="N24" s="94"/>
      <c r="O24" s="94"/>
      <c r="P24" s="94"/>
    </row>
    <row r="25" spans="1:16" x14ac:dyDescent="0.25">
      <c r="A25" s="87"/>
      <c r="B25" s="87"/>
      <c r="C25" s="87"/>
      <c r="D25" s="87"/>
      <c r="E25" s="87"/>
      <c r="F25" s="87"/>
      <c r="G25" s="87"/>
      <c r="H25" s="87"/>
      <c r="I25" s="87"/>
      <c r="J25" s="87"/>
      <c r="K25" s="87"/>
      <c r="L25" s="94"/>
      <c r="M25" s="94"/>
      <c r="N25" s="94"/>
      <c r="O25" s="94"/>
      <c r="P25" s="94"/>
    </row>
    <row r="26" spans="1:16" x14ac:dyDescent="0.25">
      <c r="A26" s="87"/>
      <c r="B26" s="87"/>
      <c r="C26" s="87"/>
      <c r="D26" s="87"/>
      <c r="E26" s="87"/>
      <c r="F26" s="87"/>
      <c r="G26" s="87"/>
      <c r="H26" s="87"/>
      <c r="I26" s="87"/>
      <c r="J26" s="87"/>
      <c r="K26" s="87"/>
      <c r="L26" s="94"/>
      <c r="M26" s="94"/>
      <c r="N26" s="94"/>
      <c r="O26" s="94"/>
      <c r="P26" s="94"/>
    </row>
    <row r="27" spans="1:16" x14ac:dyDescent="0.25">
      <c r="A27" s="87"/>
      <c r="B27" s="87"/>
      <c r="C27" s="87"/>
      <c r="D27" s="87"/>
      <c r="E27" s="87"/>
      <c r="F27" s="87"/>
      <c r="G27" s="87"/>
      <c r="H27" s="87"/>
      <c r="I27" s="87"/>
      <c r="J27" s="87"/>
      <c r="K27" s="87"/>
      <c r="L27" s="94"/>
      <c r="M27" s="94"/>
      <c r="N27" s="94"/>
      <c r="O27" s="94"/>
      <c r="P27" s="94"/>
    </row>
    <row r="28" spans="1:16" x14ac:dyDescent="0.25">
      <c r="A28" s="87"/>
      <c r="B28" s="87"/>
      <c r="C28" s="87"/>
      <c r="D28" s="87"/>
      <c r="E28" s="87"/>
      <c r="F28" s="87"/>
      <c r="G28" s="87"/>
      <c r="H28" s="87"/>
      <c r="I28" s="87"/>
      <c r="J28" s="87"/>
      <c r="K28" s="87"/>
      <c r="L28" s="94"/>
      <c r="M28" s="94"/>
      <c r="N28" s="94"/>
      <c r="O28" s="94"/>
      <c r="P28" s="94"/>
    </row>
    <row r="29" spans="1:16" x14ac:dyDescent="0.25">
      <c r="A29" s="87"/>
      <c r="B29" s="87"/>
      <c r="C29" s="87"/>
      <c r="D29" s="87"/>
      <c r="E29" s="87"/>
      <c r="F29" s="87"/>
      <c r="G29" s="87"/>
      <c r="H29" s="87"/>
      <c r="I29" s="87"/>
      <c r="J29" s="87"/>
      <c r="K29" s="87"/>
      <c r="L29" s="94"/>
      <c r="M29" s="94"/>
      <c r="N29" s="94"/>
      <c r="O29" s="94"/>
      <c r="P29" s="94"/>
    </row>
    <row r="30" spans="1:16" x14ac:dyDescent="0.25">
      <c r="A30" s="87"/>
      <c r="B30" s="87"/>
      <c r="C30" s="87"/>
      <c r="D30" s="87"/>
      <c r="E30" s="87"/>
      <c r="F30" s="87"/>
      <c r="G30" s="87"/>
      <c r="H30" s="87"/>
      <c r="I30" s="87"/>
      <c r="J30" s="87"/>
      <c r="K30" s="87"/>
      <c r="L30" s="94"/>
      <c r="M30" s="94"/>
      <c r="N30" s="94"/>
      <c r="O30" s="94"/>
      <c r="P30" s="94"/>
    </row>
    <row r="31" spans="1:16" x14ac:dyDescent="0.25">
      <c r="A31" s="87"/>
      <c r="B31" s="87"/>
      <c r="C31" s="87"/>
      <c r="D31" s="87"/>
      <c r="E31" s="87"/>
      <c r="F31" s="87"/>
      <c r="G31" s="87"/>
      <c r="H31" s="87"/>
      <c r="I31" s="87"/>
      <c r="J31" s="87"/>
      <c r="K31" s="87"/>
      <c r="L31" s="94"/>
      <c r="M31" s="94"/>
      <c r="N31" s="94"/>
      <c r="O31" s="94"/>
      <c r="P31" s="94"/>
    </row>
    <row r="32" spans="1:16" x14ac:dyDescent="0.25">
      <c r="A32" s="87"/>
      <c r="B32" s="87"/>
      <c r="C32" s="87"/>
      <c r="D32" s="87"/>
      <c r="E32" s="87"/>
      <c r="F32" s="87"/>
      <c r="G32" s="87"/>
      <c r="H32" s="87"/>
      <c r="I32" s="87"/>
      <c r="J32" s="87"/>
      <c r="K32" s="87"/>
      <c r="L32" s="94"/>
      <c r="M32" s="94"/>
      <c r="N32" s="94"/>
      <c r="O32" s="94"/>
      <c r="P32" s="94"/>
    </row>
    <row r="33" spans="1:16" x14ac:dyDescent="0.25">
      <c r="A33" s="87"/>
      <c r="B33" s="87"/>
      <c r="C33" s="87"/>
      <c r="D33" s="87"/>
      <c r="E33" s="87"/>
      <c r="F33" s="87"/>
      <c r="G33" s="87"/>
      <c r="H33" s="87"/>
      <c r="I33" s="87"/>
      <c r="J33" s="87"/>
      <c r="K33" s="87"/>
      <c r="L33" s="94"/>
      <c r="M33" s="94"/>
      <c r="N33" s="94"/>
      <c r="O33" s="94"/>
      <c r="P33" s="94"/>
    </row>
    <row r="34" spans="1:16" x14ac:dyDescent="0.25">
      <c r="A34" s="87"/>
      <c r="B34" s="87"/>
      <c r="C34" s="87"/>
      <c r="D34" s="87"/>
      <c r="E34" s="87"/>
      <c r="F34" s="87"/>
      <c r="G34" s="87"/>
      <c r="H34" s="87"/>
      <c r="I34" s="87"/>
      <c r="J34" s="87"/>
      <c r="K34" s="87"/>
      <c r="L34" s="94"/>
      <c r="M34" s="94"/>
      <c r="N34" s="94"/>
      <c r="O34" s="94"/>
      <c r="P34" s="94"/>
    </row>
    <row r="35" spans="1:16" x14ac:dyDescent="0.25">
      <c r="A35" s="87"/>
      <c r="B35" s="87"/>
      <c r="C35" s="87"/>
      <c r="D35" s="87"/>
      <c r="E35" s="87"/>
      <c r="F35" s="87"/>
      <c r="G35" s="87"/>
      <c r="H35" s="87"/>
      <c r="I35" s="87"/>
      <c r="J35" s="87"/>
      <c r="K35" s="87"/>
      <c r="L35" s="94"/>
      <c r="M35" s="94"/>
      <c r="N35" s="94"/>
      <c r="O35" s="94"/>
      <c r="P35" s="94"/>
    </row>
    <row r="36" spans="1:16" x14ac:dyDescent="0.25">
      <c r="A36" s="87"/>
      <c r="B36" s="87"/>
      <c r="C36" s="87"/>
      <c r="D36" s="87"/>
      <c r="E36" s="87"/>
      <c r="F36" s="87"/>
      <c r="G36" s="87"/>
      <c r="H36" s="87"/>
      <c r="I36" s="87"/>
      <c r="J36" s="87"/>
      <c r="K36" s="87"/>
      <c r="L36" s="94"/>
      <c r="M36" s="94"/>
      <c r="N36" s="94"/>
      <c r="O36" s="94"/>
      <c r="P36" s="94"/>
    </row>
    <row r="37" spans="1:16" x14ac:dyDescent="0.25">
      <c r="A37" s="87"/>
      <c r="B37" s="87"/>
      <c r="C37" s="87"/>
      <c r="D37" s="87"/>
      <c r="E37" s="87"/>
      <c r="F37" s="87"/>
      <c r="G37" s="87"/>
      <c r="H37" s="87"/>
      <c r="I37" s="87"/>
      <c r="J37" s="87"/>
      <c r="K37" s="87"/>
      <c r="L37" s="94"/>
      <c r="M37" s="94"/>
      <c r="N37" s="94"/>
      <c r="O37" s="94"/>
      <c r="P37" s="94"/>
    </row>
    <row r="38" spans="1:16" x14ac:dyDescent="0.25">
      <c r="A38" s="87"/>
      <c r="B38" s="87"/>
      <c r="C38" s="87"/>
      <c r="D38" s="87"/>
      <c r="E38" s="87"/>
      <c r="F38" s="87"/>
      <c r="G38" s="87"/>
      <c r="H38" s="87"/>
      <c r="I38" s="87"/>
      <c r="J38" s="87"/>
      <c r="K38" s="87"/>
      <c r="L38" s="94"/>
      <c r="M38" s="94"/>
      <c r="N38" s="94"/>
      <c r="O38" s="94"/>
      <c r="P38" s="94"/>
    </row>
    <row r="39" spans="1:16" x14ac:dyDescent="0.25">
      <c r="A39" s="87"/>
      <c r="B39" s="87"/>
      <c r="C39" s="87"/>
      <c r="D39" s="87"/>
      <c r="E39" s="87"/>
      <c r="F39" s="87"/>
      <c r="G39" s="87"/>
      <c r="H39" s="87"/>
      <c r="I39" s="87"/>
      <c r="J39" s="87"/>
      <c r="K39" s="87"/>
      <c r="L39" s="94"/>
      <c r="M39" s="94"/>
      <c r="N39" s="94"/>
      <c r="O39" s="94"/>
      <c r="P39" s="94"/>
    </row>
    <row r="40" spans="1:16" x14ac:dyDescent="0.25">
      <c r="A40" s="87"/>
      <c r="B40" s="87"/>
      <c r="C40" s="87"/>
      <c r="D40" s="87"/>
      <c r="E40" s="87"/>
      <c r="F40" s="87"/>
      <c r="G40" s="87"/>
      <c r="H40" s="87"/>
      <c r="I40" s="87"/>
      <c r="J40" s="87"/>
      <c r="K40" s="87"/>
      <c r="L40" s="94"/>
      <c r="M40" s="94"/>
      <c r="N40" s="94"/>
      <c r="O40" s="94"/>
      <c r="P40" s="94"/>
    </row>
    <row r="41" spans="1:16" x14ac:dyDescent="0.25">
      <c r="A41" s="87"/>
      <c r="B41" s="87"/>
      <c r="C41" s="87"/>
      <c r="D41" s="87"/>
      <c r="E41" s="87"/>
      <c r="F41" s="87"/>
      <c r="G41" s="87"/>
      <c r="H41" s="87"/>
      <c r="I41" s="87"/>
      <c r="J41" s="87"/>
      <c r="K41" s="87"/>
      <c r="L41" s="94"/>
      <c r="M41" s="94"/>
      <c r="N41" s="94"/>
      <c r="O41" s="94"/>
      <c r="P41" s="94"/>
    </row>
    <row r="42" spans="1:16" x14ac:dyDescent="0.25">
      <c r="A42" s="87"/>
      <c r="B42" s="87"/>
      <c r="C42" s="87"/>
      <c r="D42" s="87"/>
      <c r="E42" s="87"/>
      <c r="F42" s="87"/>
      <c r="G42" s="87"/>
      <c r="H42" s="87"/>
      <c r="I42" s="87"/>
      <c r="J42" s="87"/>
      <c r="K42" s="87"/>
      <c r="L42" s="94"/>
      <c r="M42" s="94"/>
      <c r="N42" s="94"/>
      <c r="O42" s="94"/>
      <c r="P42" s="94"/>
    </row>
    <row r="43" spans="1:16" x14ac:dyDescent="0.25">
      <c r="A43" s="87"/>
      <c r="B43" s="87"/>
      <c r="C43" s="87"/>
      <c r="D43" s="87"/>
      <c r="E43" s="87"/>
      <c r="F43" s="87"/>
      <c r="G43" s="87"/>
      <c r="H43" s="87"/>
      <c r="I43" s="87"/>
      <c r="J43" s="87"/>
      <c r="K43" s="87"/>
      <c r="L43" s="94"/>
      <c r="M43" s="94"/>
      <c r="N43" s="94"/>
      <c r="O43" s="94"/>
      <c r="P43" s="94"/>
    </row>
    <row r="44" spans="1:16" x14ac:dyDescent="0.25">
      <c r="A44" s="87"/>
      <c r="B44" s="87"/>
      <c r="C44" s="87"/>
      <c r="D44" s="87"/>
      <c r="E44" s="87"/>
      <c r="F44" s="87"/>
      <c r="G44" s="87"/>
      <c r="H44" s="87"/>
      <c r="I44" s="87"/>
      <c r="J44" s="87"/>
      <c r="K44" s="87"/>
      <c r="L44" s="94"/>
      <c r="M44" s="94"/>
      <c r="N44" s="94"/>
      <c r="O44" s="94"/>
      <c r="P44" s="94"/>
    </row>
    <row r="45" spans="1:16" x14ac:dyDescent="0.25">
      <c r="A45" s="87"/>
      <c r="B45" s="87"/>
      <c r="C45" s="87"/>
      <c r="D45" s="87"/>
      <c r="E45" s="87"/>
      <c r="F45" s="87"/>
      <c r="G45" s="87"/>
      <c r="H45" s="87"/>
      <c r="I45" s="87"/>
      <c r="J45" s="87"/>
      <c r="K45" s="87"/>
      <c r="L45" s="94"/>
      <c r="M45" s="94"/>
      <c r="N45" s="94"/>
      <c r="O45" s="94"/>
      <c r="P45" s="94"/>
    </row>
    <row r="46" spans="1:16" x14ac:dyDescent="0.25">
      <c r="A46" s="87"/>
      <c r="B46" s="87"/>
      <c r="C46" s="87"/>
      <c r="D46" s="87"/>
      <c r="E46" s="87"/>
      <c r="F46" s="87"/>
      <c r="G46" s="87"/>
      <c r="H46" s="87"/>
      <c r="I46" s="87"/>
      <c r="J46" s="87"/>
      <c r="K46" s="87"/>
      <c r="L46" s="94"/>
      <c r="M46" s="94"/>
      <c r="N46" s="94"/>
      <c r="O46" s="94"/>
      <c r="P46" s="94"/>
    </row>
    <row r="47" spans="1:16" x14ac:dyDescent="0.25">
      <c r="A47" s="87"/>
      <c r="B47" s="87"/>
      <c r="C47" s="87"/>
      <c r="D47" s="87"/>
      <c r="E47" s="87"/>
      <c r="F47" s="87"/>
      <c r="G47" s="87"/>
      <c r="H47" s="87"/>
      <c r="I47" s="87"/>
      <c r="J47" s="87"/>
      <c r="K47" s="87"/>
      <c r="L47" s="94"/>
      <c r="M47" s="94"/>
      <c r="N47" s="94"/>
      <c r="O47" s="94"/>
      <c r="P47" s="94"/>
    </row>
    <row r="48" spans="1:16" x14ac:dyDescent="0.25">
      <c r="A48" s="87"/>
      <c r="B48" s="87"/>
      <c r="C48" s="87"/>
      <c r="D48" s="87"/>
      <c r="E48" s="87"/>
      <c r="F48" s="87"/>
      <c r="G48" s="87"/>
      <c r="H48" s="87"/>
      <c r="I48" s="87"/>
      <c r="J48" s="87"/>
      <c r="K48" s="87"/>
      <c r="L48" s="94"/>
      <c r="M48" s="94"/>
      <c r="N48" s="94"/>
      <c r="O48" s="94"/>
      <c r="P48" s="94"/>
    </row>
    <row r="49" spans="1:16" x14ac:dyDescent="0.25">
      <c r="A49" s="87"/>
      <c r="B49" s="87"/>
      <c r="C49" s="87"/>
      <c r="D49" s="87"/>
      <c r="E49" s="87"/>
      <c r="F49" s="87"/>
      <c r="G49" s="87"/>
      <c r="H49" s="87"/>
      <c r="I49" s="87"/>
      <c r="J49" s="87"/>
      <c r="K49" s="87"/>
      <c r="L49" s="94"/>
      <c r="M49" s="94"/>
      <c r="N49" s="94"/>
      <c r="O49" s="94"/>
      <c r="P49" s="94"/>
    </row>
    <row r="50" spans="1:16" x14ac:dyDescent="0.25">
      <c r="A50" s="87"/>
      <c r="B50" s="87"/>
      <c r="C50" s="87"/>
      <c r="D50" s="87"/>
      <c r="E50" s="87"/>
      <c r="F50" s="87"/>
      <c r="G50" s="87"/>
      <c r="H50" s="87"/>
      <c r="I50" s="87"/>
      <c r="J50" s="87"/>
      <c r="K50" s="87"/>
      <c r="L50" s="94"/>
      <c r="M50" s="94"/>
      <c r="N50" s="94"/>
      <c r="O50" s="94"/>
      <c r="P50" s="94"/>
    </row>
    <row r="51" spans="1:16" x14ac:dyDescent="0.25">
      <c r="A51" s="87"/>
      <c r="B51" s="87"/>
      <c r="C51" s="87"/>
      <c r="D51" s="87"/>
      <c r="E51" s="87"/>
      <c r="F51" s="87"/>
      <c r="G51" s="87"/>
      <c r="H51" s="87"/>
      <c r="I51" s="87"/>
      <c r="J51" s="87"/>
      <c r="K51" s="87"/>
      <c r="L51" s="94"/>
      <c r="M51" s="94"/>
      <c r="N51" s="94"/>
      <c r="O51" s="94"/>
      <c r="P51" s="94"/>
    </row>
    <row r="52" spans="1:16" x14ac:dyDescent="0.25">
      <c r="A52" s="87"/>
      <c r="B52" s="87"/>
      <c r="C52" s="87"/>
      <c r="D52" s="87"/>
      <c r="E52" s="87"/>
      <c r="F52" s="87"/>
      <c r="G52" s="87"/>
      <c r="H52" s="87"/>
      <c r="I52" s="87"/>
      <c r="J52" s="87"/>
      <c r="K52" s="87"/>
      <c r="L52" s="94"/>
      <c r="M52" s="94"/>
      <c r="N52" s="94"/>
      <c r="O52" s="94"/>
      <c r="P52" s="94"/>
    </row>
    <row r="53" spans="1:16" x14ac:dyDescent="0.25">
      <c r="A53" s="87"/>
      <c r="B53" s="87"/>
      <c r="C53" s="87"/>
      <c r="D53" s="87"/>
      <c r="E53" s="87"/>
      <c r="F53" s="87"/>
      <c r="G53" s="87"/>
      <c r="H53" s="87"/>
      <c r="I53" s="87"/>
      <c r="J53" s="87"/>
      <c r="K53" s="87"/>
      <c r="L53" s="94"/>
      <c r="M53" s="94"/>
      <c r="N53" s="94"/>
      <c r="O53" s="94"/>
      <c r="P53" s="94"/>
    </row>
    <row r="54" spans="1:16" x14ac:dyDescent="0.25">
      <c r="A54" s="87"/>
      <c r="B54" s="87"/>
      <c r="C54" s="87"/>
      <c r="D54" s="87"/>
      <c r="E54" s="87"/>
      <c r="F54" s="87"/>
      <c r="G54" s="87"/>
      <c r="H54" s="87"/>
      <c r="I54" s="87"/>
      <c r="J54" s="87"/>
      <c r="K54" s="87"/>
      <c r="L54" s="94"/>
      <c r="M54" s="94"/>
      <c r="N54" s="94"/>
      <c r="O54" s="94"/>
      <c r="P54" s="94"/>
    </row>
    <row r="55" spans="1:16" x14ac:dyDescent="0.25">
      <c r="A55" s="87"/>
      <c r="B55" s="87"/>
      <c r="C55" s="87"/>
      <c r="D55" s="87"/>
      <c r="E55" s="87"/>
      <c r="F55" s="87"/>
      <c r="G55" s="87"/>
      <c r="H55" s="87"/>
      <c r="I55" s="87"/>
      <c r="J55" s="87"/>
      <c r="K55" s="87"/>
      <c r="L55" s="94"/>
      <c r="M55" s="94"/>
      <c r="N55" s="94"/>
      <c r="O55" s="94"/>
      <c r="P55" s="94"/>
    </row>
    <row r="56" spans="1:16" x14ac:dyDescent="0.25">
      <c r="A56" s="87"/>
      <c r="B56" s="87"/>
      <c r="C56" s="87"/>
      <c r="D56" s="87"/>
      <c r="E56" s="87"/>
      <c r="F56" s="87"/>
      <c r="G56" s="87"/>
      <c r="H56" s="87"/>
      <c r="I56" s="87"/>
      <c r="J56" s="87"/>
      <c r="K56" s="87"/>
      <c r="L56" s="94"/>
      <c r="M56" s="94"/>
      <c r="N56" s="94"/>
      <c r="O56" s="94"/>
      <c r="P56" s="94"/>
    </row>
    <row r="57" spans="1:16" x14ac:dyDescent="0.25">
      <c r="A57" s="87"/>
      <c r="B57" s="87"/>
      <c r="C57" s="87"/>
      <c r="D57" s="87"/>
      <c r="E57" s="87"/>
      <c r="F57" s="87"/>
      <c r="G57" s="87"/>
      <c r="H57" s="87"/>
      <c r="I57" s="87"/>
      <c r="J57" s="87"/>
      <c r="K57" s="87"/>
      <c r="L57" s="94"/>
      <c r="M57" s="94"/>
      <c r="N57" s="94"/>
      <c r="O57" s="94"/>
      <c r="P57" s="94"/>
    </row>
    <row r="58" spans="1:16" x14ac:dyDescent="0.25">
      <c r="A58" s="87"/>
      <c r="B58" s="87"/>
      <c r="C58" s="87"/>
      <c r="D58" s="87"/>
      <c r="E58" s="87"/>
      <c r="F58" s="87"/>
      <c r="G58" s="87"/>
      <c r="H58" s="87"/>
      <c r="I58" s="87"/>
      <c r="J58" s="87"/>
      <c r="K58" s="87"/>
      <c r="L58" s="94"/>
      <c r="M58" s="94"/>
      <c r="N58" s="94"/>
      <c r="O58" s="94"/>
      <c r="P58" s="94"/>
    </row>
    <row r="59" spans="1:16" x14ac:dyDescent="0.25">
      <c r="A59" s="87"/>
      <c r="B59" s="87"/>
      <c r="C59" s="87"/>
      <c r="D59" s="87"/>
      <c r="E59" s="87"/>
      <c r="F59" s="87"/>
      <c r="G59" s="87"/>
      <c r="H59" s="87"/>
      <c r="I59" s="87"/>
      <c r="J59" s="87"/>
      <c r="K59" s="87"/>
      <c r="L59" s="94"/>
      <c r="M59" s="94"/>
      <c r="N59" s="94"/>
      <c r="O59" s="94"/>
      <c r="P59" s="94"/>
    </row>
    <row r="60" spans="1:16" x14ac:dyDescent="0.25">
      <c r="A60" s="87"/>
      <c r="B60" s="87"/>
      <c r="C60" s="87"/>
      <c r="D60" s="87"/>
      <c r="E60" s="87"/>
      <c r="F60" s="87"/>
      <c r="G60" s="87"/>
      <c r="H60" s="87"/>
      <c r="I60" s="87"/>
      <c r="J60" s="87"/>
      <c r="K60" s="87"/>
      <c r="L60" s="94"/>
      <c r="M60" s="94"/>
      <c r="N60" s="94"/>
      <c r="O60" s="94"/>
      <c r="P60" s="94"/>
    </row>
    <row r="61" spans="1:16" x14ac:dyDescent="0.25">
      <c r="A61" s="87"/>
      <c r="B61" s="87"/>
      <c r="C61" s="87"/>
      <c r="D61" s="87"/>
      <c r="E61" s="87"/>
      <c r="F61" s="87"/>
      <c r="G61" s="87"/>
      <c r="H61" s="87"/>
      <c r="I61" s="87"/>
      <c r="J61" s="87"/>
      <c r="K61" s="87"/>
      <c r="L61" s="94"/>
      <c r="M61" s="94"/>
      <c r="N61" s="94"/>
      <c r="O61" s="94"/>
      <c r="P61" s="94"/>
    </row>
    <row r="62" spans="1:16" x14ac:dyDescent="0.25">
      <c r="A62" s="87"/>
      <c r="B62" s="87"/>
      <c r="C62" s="87"/>
      <c r="D62" s="87"/>
      <c r="E62" s="87"/>
      <c r="F62" s="87"/>
      <c r="G62" s="87"/>
      <c r="H62" s="87"/>
      <c r="I62" s="87"/>
      <c r="J62" s="87"/>
      <c r="K62" s="87"/>
      <c r="L62" s="94"/>
      <c r="M62" s="94"/>
      <c r="N62" s="94"/>
      <c r="O62" s="94"/>
      <c r="P62" s="94"/>
    </row>
    <row r="63" spans="1:16" x14ac:dyDescent="0.25">
      <c r="A63" s="87"/>
      <c r="B63" s="87"/>
      <c r="C63" s="87"/>
      <c r="D63" s="87"/>
      <c r="E63" s="87"/>
      <c r="F63" s="87"/>
      <c r="G63" s="87"/>
      <c r="H63" s="87"/>
      <c r="I63" s="87"/>
      <c r="J63" s="87"/>
      <c r="K63" s="87"/>
      <c r="L63" s="94"/>
      <c r="M63" s="94"/>
      <c r="N63" s="94"/>
      <c r="O63" s="94"/>
      <c r="P63" s="94"/>
    </row>
    <row r="64" spans="1:16" x14ac:dyDescent="0.25">
      <c r="A64" s="87"/>
      <c r="B64" s="87"/>
      <c r="C64" s="87"/>
      <c r="D64" s="87"/>
      <c r="E64" s="87"/>
      <c r="F64" s="87"/>
      <c r="G64" s="87"/>
      <c r="H64" s="87"/>
      <c r="I64" s="87"/>
      <c r="J64" s="87"/>
      <c r="K64" s="87"/>
      <c r="L64" s="94"/>
      <c r="M64" s="94"/>
      <c r="N64" s="94"/>
      <c r="O64" s="94"/>
      <c r="P64" s="94"/>
    </row>
    <row r="65" spans="1:16" x14ac:dyDescent="0.25">
      <c r="A65" s="87"/>
      <c r="B65" s="87"/>
      <c r="C65" s="87"/>
      <c r="D65" s="87"/>
      <c r="E65" s="87"/>
      <c r="F65" s="87"/>
      <c r="G65" s="87"/>
      <c r="H65" s="87"/>
      <c r="I65" s="87"/>
      <c r="J65" s="87"/>
      <c r="K65" s="87"/>
      <c r="L65" s="94"/>
      <c r="M65" s="94"/>
      <c r="N65" s="94"/>
      <c r="O65" s="94"/>
      <c r="P65" s="94"/>
    </row>
    <row r="66" spans="1:16" x14ac:dyDescent="0.25">
      <c r="A66" s="87"/>
      <c r="B66" s="87"/>
      <c r="C66" s="87"/>
      <c r="D66" s="87"/>
      <c r="E66" s="87"/>
      <c r="F66" s="87"/>
      <c r="G66" s="87"/>
      <c r="H66" s="87"/>
      <c r="I66" s="87"/>
      <c r="J66" s="87"/>
      <c r="K66" s="87"/>
      <c r="L66" s="94"/>
      <c r="M66" s="94"/>
      <c r="N66" s="94"/>
      <c r="O66" s="94"/>
      <c r="P66" s="94"/>
    </row>
    <row r="67" spans="1:16" x14ac:dyDescent="0.25">
      <c r="A67" s="87"/>
      <c r="B67" s="87"/>
      <c r="C67" s="87"/>
      <c r="D67" s="87"/>
      <c r="E67" s="87"/>
      <c r="F67" s="87"/>
      <c r="G67" s="87"/>
      <c r="H67" s="87"/>
      <c r="I67" s="87"/>
      <c r="J67" s="87"/>
      <c r="K67" s="87"/>
      <c r="L67" s="94"/>
      <c r="M67" s="94"/>
      <c r="N67" s="94"/>
      <c r="O67" s="94"/>
      <c r="P67" s="94"/>
    </row>
    <row r="68" spans="1:16" x14ac:dyDescent="0.25">
      <c r="A68" s="87"/>
      <c r="B68" s="87"/>
      <c r="C68" s="87"/>
      <c r="D68" s="87"/>
      <c r="E68" s="87"/>
      <c r="F68" s="87"/>
      <c r="G68" s="87"/>
      <c r="H68" s="87"/>
      <c r="I68" s="87"/>
      <c r="J68" s="87"/>
      <c r="K68" s="87"/>
      <c r="L68" s="94"/>
      <c r="M68" s="94"/>
      <c r="N68" s="94"/>
      <c r="O68" s="94"/>
      <c r="P68" s="94"/>
    </row>
    <row r="69" spans="1:16" x14ac:dyDescent="0.25">
      <c r="A69" s="87"/>
      <c r="B69" s="87"/>
      <c r="C69" s="87"/>
      <c r="D69" s="87"/>
      <c r="E69" s="87"/>
      <c r="F69" s="87"/>
      <c r="G69" s="87"/>
      <c r="H69" s="87"/>
      <c r="I69" s="87"/>
      <c r="J69" s="87"/>
      <c r="K69" s="87"/>
      <c r="L69" s="94"/>
      <c r="M69" s="94"/>
      <c r="N69" s="94"/>
      <c r="O69" s="94"/>
      <c r="P69" s="94"/>
    </row>
    <row r="70" spans="1:16" x14ac:dyDescent="0.25">
      <c r="A70" s="87"/>
      <c r="B70" s="87"/>
      <c r="C70" s="87"/>
      <c r="D70" s="87"/>
      <c r="E70" s="87"/>
      <c r="F70" s="87"/>
      <c r="G70" s="87"/>
      <c r="H70" s="87"/>
      <c r="I70" s="87"/>
      <c r="J70" s="87"/>
      <c r="K70" s="87"/>
      <c r="L70" s="94"/>
      <c r="M70" s="94"/>
      <c r="N70" s="94"/>
      <c r="O70" s="94"/>
      <c r="P70" s="94"/>
    </row>
    <row r="71" spans="1:16" x14ac:dyDescent="0.25">
      <c r="A71" s="87"/>
      <c r="B71" s="87"/>
      <c r="C71" s="87"/>
      <c r="D71" s="87"/>
      <c r="E71" s="87"/>
      <c r="F71" s="87"/>
      <c r="G71" s="87"/>
      <c r="H71" s="87"/>
      <c r="I71" s="87"/>
      <c r="J71" s="87"/>
      <c r="K71" s="87"/>
      <c r="L71" s="94"/>
      <c r="M71" s="94"/>
      <c r="N71" s="94"/>
      <c r="O71" s="94"/>
      <c r="P71" s="94"/>
    </row>
    <row r="72" spans="1:16" x14ac:dyDescent="0.25">
      <c r="A72" s="87"/>
      <c r="B72" s="87"/>
      <c r="C72" s="87"/>
      <c r="D72" s="87"/>
      <c r="E72" s="87"/>
      <c r="F72" s="87"/>
      <c r="G72" s="87"/>
      <c r="H72" s="87"/>
      <c r="I72" s="87"/>
      <c r="J72" s="87"/>
      <c r="K72" s="87"/>
      <c r="L72" s="94"/>
      <c r="M72" s="94"/>
      <c r="N72" s="94"/>
      <c r="O72" s="94"/>
      <c r="P72" s="94"/>
    </row>
    <row r="73" spans="1:16" x14ac:dyDescent="0.25">
      <c r="A73" s="87"/>
      <c r="B73" s="87"/>
      <c r="C73" s="87"/>
      <c r="D73" s="87"/>
      <c r="E73" s="87"/>
      <c r="F73" s="87"/>
      <c r="G73" s="87"/>
      <c r="H73" s="87"/>
      <c r="I73" s="87"/>
      <c r="J73" s="87"/>
      <c r="K73" s="87"/>
      <c r="L73" s="94"/>
      <c r="M73" s="94"/>
      <c r="N73" s="94"/>
      <c r="O73" s="94"/>
      <c r="P73" s="94"/>
    </row>
    <row r="74" spans="1:16" x14ac:dyDescent="0.25">
      <c r="A74" s="87"/>
      <c r="B74" s="87"/>
      <c r="C74" s="87"/>
      <c r="D74" s="87"/>
      <c r="E74" s="87"/>
      <c r="F74" s="87"/>
      <c r="G74" s="87"/>
      <c r="H74" s="87"/>
      <c r="I74" s="87"/>
      <c r="J74" s="87"/>
      <c r="K74" s="87"/>
      <c r="L74" s="94"/>
      <c r="M74" s="94"/>
      <c r="N74" s="94"/>
      <c r="O74" s="94"/>
      <c r="P74" s="94"/>
    </row>
    <row r="75" spans="1:16" x14ac:dyDescent="0.25">
      <c r="A75" s="87"/>
      <c r="B75" s="87"/>
      <c r="C75" s="87"/>
      <c r="D75" s="87"/>
      <c r="E75" s="87"/>
      <c r="F75" s="87"/>
      <c r="G75" s="87"/>
      <c r="H75" s="87"/>
      <c r="I75" s="87"/>
      <c r="J75" s="87"/>
      <c r="K75" s="87"/>
      <c r="L75" s="94"/>
      <c r="M75" s="94"/>
      <c r="N75" s="94"/>
      <c r="O75" s="94"/>
      <c r="P75" s="94"/>
    </row>
    <row r="76" spans="1:16" x14ac:dyDescent="0.25">
      <c r="A76" s="87"/>
      <c r="B76" s="87"/>
      <c r="C76" s="87"/>
      <c r="D76" s="87"/>
      <c r="E76" s="87"/>
      <c r="F76" s="87"/>
      <c r="G76" s="87"/>
      <c r="H76" s="87"/>
      <c r="I76" s="87"/>
      <c r="J76" s="87"/>
      <c r="K76" s="87"/>
      <c r="L76" s="94"/>
      <c r="M76" s="94"/>
      <c r="N76" s="94"/>
      <c r="O76" s="94"/>
      <c r="P76" s="94"/>
    </row>
    <row r="77" spans="1:16" x14ac:dyDescent="0.25">
      <c r="A77" s="87"/>
      <c r="B77" s="87"/>
      <c r="C77" s="87"/>
      <c r="D77" s="87"/>
      <c r="E77" s="87"/>
      <c r="F77" s="87"/>
      <c r="G77" s="87"/>
      <c r="H77" s="87"/>
      <c r="I77" s="87"/>
      <c r="J77" s="87"/>
      <c r="K77" s="87"/>
      <c r="L77" s="94"/>
      <c r="M77" s="94"/>
      <c r="N77" s="94"/>
      <c r="O77" s="94"/>
      <c r="P77" s="94"/>
    </row>
    <row r="78" spans="1:16" x14ac:dyDescent="0.25">
      <c r="A78" s="87"/>
      <c r="B78" s="87"/>
      <c r="C78" s="87"/>
      <c r="D78" s="87"/>
      <c r="E78" s="87"/>
      <c r="F78" s="87"/>
      <c r="G78" s="87"/>
      <c r="H78" s="87"/>
      <c r="I78" s="87"/>
      <c r="J78" s="87"/>
      <c r="K78" s="87"/>
      <c r="L78" s="94"/>
      <c r="M78" s="94"/>
      <c r="N78" s="94"/>
      <c r="O78" s="94"/>
      <c r="P78" s="94"/>
    </row>
    <row r="79" spans="1:16" x14ac:dyDescent="0.25">
      <c r="A79" s="87"/>
      <c r="B79" s="87"/>
      <c r="C79" s="87"/>
      <c r="D79" s="87"/>
      <c r="E79" s="87"/>
      <c r="F79" s="87"/>
      <c r="G79" s="87"/>
      <c r="H79" s="87"/>
      <c r="I79" s="87"/>
      <c r="J79" s="87"/>
      <c r="K79" s="87"/>
      <c r="L79" s="94"/>
      <c r="M79" s="94"/>
      <c r="N79" s="94"/>
      <c r="O79" s="94"/>
      <c r="P79" s="94"/>
    </row>
    <row r="80" spans="1:16" x14ac:dyDescent="0.25">
      <c r="A80" s="87"/>
      <c r="B80" s="87"/>
      <c r="C80" s="87"/>
      <c r="D80" s="87"/>
      <c r="E80" s="87"/>
      <c r="F80" s="87"/>
      <c r="G80" s="87"/>
      <c r="H80" s="87"/>
      <c r="I80" s="87"/>
      <c r="J80" s="87"/>
      <c r="K80" s="87"/>
      <c r="L80" s="94"/>
      <c r="M80" s="94"/>
      <c r="N80" s="94"/>
      <c r="O80" s="94"/>
      <c r="P80" s="94"/>
    </row>
    <row r="81" spans="1:16" x14ac:dyDescent="0.25">
      <c r="A81" s="87"/>
      <c r="B81" s="87"/>
      <c r="C81" s="87"/>
      <c r="D81" s="87"/>
      <c r="E81" s="87"/>
      <c r="F81" s="87"/>
      <c r="G81" s="87"/>
      <c r="H81" s="87"/>
      <c r="I81" s="87"/>
      <c r="J81" s="87"/>
      <c r="K81" s="87"/>
      <c r="L81" s="94"/>
      <c r="M81" s="94"/>
      <c r="N81" s="94"/>
      <c r="O81" s="94"/>
      <c r="P81" s="94"/>
    </row>
    <row r="82" spans="1:16" x14ac:dyDescent="0.25">
      <c r="A82" s="87"/>
      <c r="B82" s="87"/>
      <c r="C82" s="87"/>
      <c r="D82" s="87"/>
      <c r="E82" s="87"/>
      <c r="F82" s="87"/>
      <c r="G82" s="87"/>
      <c r="H82" s="87"/>
      <c r="I82" s="87"/>
      <c r="J82" s="87"/>
      <c r="K82" s="87"/>
      <c r="L82" s="94"/>
      <c r="M82" s="94"/>
      <c r="N82" s="94"/>
      <c r="O82" s="94"/>
      <c r="P82" s="94"/>
    </row>
    <row r="83" spans="1:16" x14ac:dyDescent="0.25">
      <c r="A83" s="87"/>
      <c r="B83" s="87"/>
      <c r="C83" s="87"/>
      <c r="D83" s="87"/>
      <c r="E83" s="87"/>
      <c r="F83" s="87"/>
      <c r="G83" s="87"/>
      <c r="H83" s="87"/>
      <c r="I83" s="87"/>
      <c r="J83" s="87"/>
      <c r="K83" s="87"/>
      <c r="L83" s="94"/>
      <c r="M83" s="94"/>
      <c r="N83" s="94"/>
      <c r="O83" s="94"/>
      <c r="P83" s="94"/>
    </row>
    <row r="84" spans="1:16" x14ac:dyDescent="0.25">
      <c r="A84" s="87"/>
      <c r="B84" s="87"/>
      <c r="C84" s="87"/>
      <c r="D84" s="87"/>
      <c r="E84" s="87"/>
      <c r="F84" s="87"/>
      <c r="G84" s="87"/>
      <c r="H84" s="87"/>
      <c r="I84" s="87"/>
      <c r="J84" s="87"/>
      <c r="K84" s="87"/>
      <c r="L84" s="94"/>
      <c r="M84" s="94"/>
      <c r="N84" s="94"/>
      <c r="O84" s="94"/>
      <c r="P84" s="94"/>
    </row>
    <row r="85" spans="1:16" x14ac:dyDescent="0.25">
      <c r="A85" s="87"/>
      <c r="B85" s="87"/>
      <c r="C85" s="87"/>
      <c r="D85" s="87"/>
      <c r="E85" s="87"/>
      <c r="F85" s="87"/>
      <c r="G85" s="87"/>
      <c r="H85" s="87"/>
      <c r="I85" s="87"/>
      <c r="J85" s="87"/>
      <c r="K85" s="87"/>
      <c r="L85" s="94"/>
      <c r="M85" s="94"/>
      <c r="N85" s="94"/>
      <c r="O85" s="94"/>
      <c r="P85" s="94"/>
    </row>
    <row r="86" spans="1:16" x14ac:dyDescent="0.25">
      <c r="A86" s="87"/>
      <c r="B86" s="87"/>
      <c r="C86" s="87"/>
      <c r="D86" s="87"/>
      <c r="E86" s="87"/>
      <c r="F86" s="87"/>
      <c r="G86" s="87"/>
      <c r="H86" s="87"/>
      <c r="I86" s="87"/>
      <c r="J86" s="87"/>
      <c r="K86" s="87"/>
      <c r="L86" s="94"/>
      <c r="M86" s="94"/>
      <c r="N86" s="94"/>
      <c r="O86" s="94"/>
      <c r="P86" s="94"/>
    </row>
    <row r="87" spans="1:16" x14ac:dyDescent="0.25">
      <c r="A87" s="87"/>
      <c r="B87" s="87"/>
      <c r="C87" s="87"/>
      <c r="D87" s="87"/>
      <c r="E87" s="87"/>
      <c r="F87" s="87"/>
      <c r="G87" s="87"/>
      <c r="H87" s="87"/>
      <c r="I87" s="87"/>
      <c r="J87" s="87"/>
      <c r="K87" s="87"/>
      <c r="L87" s="94"/>
      <c r="M87" s="94"/>
      <c r="N87" s="94"/>
      <c r="O87" s="94"/>
      <c r="P87" s="94"/>
    </row>
    <row r="88" spans="1:16" x14ac:dyDescent="0.25">
      <c r="A88" s="87"/>
      <c r="B88" s="87"/>
      <c r="C88" s="87"/>
      <c r="D88" s="87"/>
      <c r="E88" s="87"/>
      <c r="F88" s="87"/>
      <c r="G88" s="87"/>
      <c r="H88" s="87"/>
      <c r="I88" s="87"/>
      <c r="J88" s="87"/>
      <c r="K88" s="87"/>
      <c r="L88" s="94"/>
      <c r="M88" s="94"/>
      <c r="N88" s="94"/>
      <c r="O88" s="94"/>
      <c r="P88" s="94"/>
    </row>
    <row r="89" spans="1:16" x14ac:dyDescent="0.25">
      <c r="A89" s="87"/>
      <c r="B89" s="87"/>
      <c r="C89" s="87"/>
      <c r="D89" s="87"/>
      <c r="E89" s="87"/>
      <c r="F89" s="87"/>
      <c r="G89" s="87"/>
      <c r="H89" s="87"/>
      <c r="I89" s="87"/>
      <c r="J89" s="87"/>
      <c r="K89" s="87"/>
      <c r="L89" s="94"/>
      <c r="M89" s="94"/>
      <c r="N89" s="94"/>
      <c r="O89" s="94"/>
      <c r="P89" s="94"/>
    </row>
    <row r="90" spans="1:16" x14ac:dyDescent="0.25">
      <c r="A90" s="87"/>
      <c r="B90" s="87"/>
      <c r="C90" s="87"/>
      <c r="D90" s="87"/>
      <c r="E90" s="87"/>
      <c r="F90" s="87"/>
      <c r="G90" s="87"/>
      <c r="H90" s="87"/>
      <c r="I90" s="87"/>
      <c r="J90" s="87"/>
      <c r="K90" s="87"/>
      <c r="L90" s="94"/>
      <c r="M90" s="94"/>
      <c r="N90" s="94"/>
      <c r="O90" s="94"/>
      <c r="P90" s="94"/>
    </row>
    <row r="91" spans="1:16" x14ac:dyDescent="0.25">
      <c r="A91" s="87"/>
      <c r="B91" s="87"/>
      <c r="C91" s="87"/>
      <c r="D91" s="87"/>
      <c r="E91" s="87"/>
      <c r="F91" s="87"/>
      <c r="G91" s="87"/>
      <c r="H91" s="87"/>
      <c r="I91" s="87"/>
      <c r="J91" s="87"/>
      <c r="K91" s="87"/>
      <c r="L91" s="94"/>
      <c r="M91" s="94"/>
      <c r="N91" s="94"/>
      <c r="O91" s="94"/>
      <c r="P91" s="94"/>
    </row>
    <row r="92" spans="1:16" x14ac:dyDescent="0.25">
      <c r="A92" s="87"/>
      <c r="B92" s="87"/>
      <c r="C92" s="87"/>
      <c r="D92" s="87"/>
      <c r="E92" s="87"/>
      <c r="F92" s="87"/>
      <c r="G92" s="87"/>
      <c r="H92" s="87"/>
      <c r="I92" s="87"/>
      <c r="J92" s="87"/>
      <c r="K92" s="87"/>
      <c r="L92" s="94"/>
      <c r="M92" s="94"/>
      <c r="N92" s="94"/>
      <c r="O92" s="94"/>
      <c r="P92" s="94"/>
    </row>
    <row r="93" spans="1:16" x14ac:dyDescent="0.25">
      <c r="A93" s="87"/>
      <c r="B93" s="87"/>
      <c r="C93" s="87"/>
      <c r="D93" s="87"/>
      <c r="E93" s="87"/>
      <c r="F93" s="87"/>
      <c r="G93" s="87"/>
      <c r="H93" s="87"/>
      <c r="I93" s="87"/>
      <c r="J93" s="87"/>
      <c r="K93" s="87"/>
      <c r="L93" s="94"/>
      <c r="M93" s="94"/>
      <c r="N93" s="94"/>
      <c r="O93" s="94"/>
      <c r="P93" s="94"/>
    </row>
    <row r="94" spans="1:16" x14ac:dyDescent="0.25">
      <c r="A94" s="87"/>
      <c r="B94" s="87"/>
      <c r="C94" s="87"/>
      <c r="D94" s="87"/>
      <c r="E94" s="87"/>
      <c r="F94" s="87"/>
      <c r="G94" s="87"/>
      <c r="H94" s="87"/>
      <c r="I94" s="87"/>
      <c r="J94" s="87"/>
      <c r="K94" s="87"/>
      <c r="L94" s="94"/>
      <c r="M94" s="94"/>
      <c r="N94" s="94"/>
      <c r="O94" s="94"/>
      <c r="P94" s="94"/>
    </row>
    <row r="95" spans="1:16" x14ac:dyDescent="0.25">
      <c r="A95" s="87"/>
      <c r="B95" s="87"/>
      <c r="C95" s="87"/>
      <c r="D95" s="87"/>
      <c r="E95" s="87"/>
      <c r="F95" s="87"/>
      <c r="G95" s="87"/>
      <c r="H95" s="87"/>
      <c r="I95" s="87"/>
      <c r="J95" s="87"/>
      <c r="K95" s="87"/>
      <c r="L95" s="94"/>
      <c r="M95" s="94"/>
      <c r="N95" s="94"/>
      <c r="O95" s="94"/>
      <c r="P95" s="94"/>
    </row>
    <row r="96" spans="1:16" x14ac:dyDescent="0.25">
      <c r="A96" s="87"/>
      <c r="B96" s="87"/>
      <c r="C96" s="87"/>
      <c r="D96" s="87"/>
      <c r="E96" s="87"/>
      <c r="F96" s="87"/>
      <c r="G96" s="87"/>
      <c r="H96" s="87"/>
      <c r="I96" s="87"/>
      <c r="J96" s="87"/>
      <c r="K96" s="87"/>
      <c r="L96" s="94"/>
      <c r="M96" s="94"/>
      <c r="N96" s="94"/>
      <c r="O96" s="94"/>
      <c r="P96" s="94"/>
    </row>
    <row r="97" spans="1:16" x14ac:dyDescent="0.25">
      <c r="A97" s="87"/>
      <c r="B97" s="87"/>
      <c r="C97" s="87"/>
      <c r="D97" s="87"/>
      <c r="E97" s="87"/>
      <c r="F97" s="87"/>
      <c r="G97" s="87"/>
      <c r="H97" s="87"/>
      <c r="I97" s="87"/>
      <c r="J97" s="87"/>
      <c r="K97" s="87"/>
      <c r="L97" s="94"/>
      <c r="M97" s="94"/>
      <c r="N97" s="94"/>
      <c r="O97" s="94"/>
      <c r="P97" s="94"/>
    </row>
    <row r="98" spans="1:16" x14ac:dyDescent="0.25">
      <c r="A98" s="87"/>
      <c r="B98" s="87"/>
      <c r="C98" s="87"/>
      <c r="D98" s="87"/>
      <c r="E98" s="87"/>
      <c r="F98" s="87"/>
      <c r="G98" s="87"/>
      <c r="H98" s="87"/>
      <c r="I98" s="87"/>
      <c r="J98" s="87"/>
      <c r="K98" s="87"/>
      <c r="L98" s="94"/>
      <c r="M98" s="94"/>
      <c r="N98" s="94"/>
      <c r="O98" s="94"/>
      <c r="P98" s="94"/>
    </row>
    <row r="99" spans="1:16" x14ac:dyDescent="0.25">
      <c r="A99" s="87"/>
      <c r="B99" s="87"/>
      <c r="C99" s="87"/>
      <c r="D99" s="87"/>
      <c r="E99" s="87"/>
      <c r="F99" s="87"/>
      <c r="G99" s="87"/>
      <c r="H99" s="87"/>
      <c r="I99" s="87"/>
      <c r="J99" s="87"/>
      <c r="K99" s="87"/>
      <c r="L99" s="94"/>
      <c r="M99" s="94"/>
      <c r="N99" s="94"/>
      <c r="O99" s="94"/>
      <c r="P99" s="94"/>
    </row>
    <row r="100" spans="1:16" x14ac:dyDescent="0.25">
      <c r="A100" s="87"/>
      <c r="B100" s="87"/>
      <c r="C100" s="87"/>
      <c r="D100" s="87"/>
      <c r="E100" s="87"/>
      <c r="F100" s="87"/>
      <c r="G100" s="87"/>
      <c r="H100" s="87"/>
      <c r="I100" s="87"/>
      <c r="J100" s="87"/>
      <c r="K100" s="87"/>
      <c r="L100" s="94"/>
      <c r="M100" s="94"/>
      <c r="N100" s="94"/>
      <c r="O100" s="94"/>
      <c r="P100" s="94"/>
    </row>
    <row r="101" spans="1:16" x14ac:dyDescent="0.25">
      <c r="A101" s="20"/>
      <c r="B101" s="20"/>
      <c r="C101" s="20"/>
      <c r="D101" s="20"/>
      <c r="E101" s="20"/>
      <c r="F101" s="20"/>
      <c r="G101" s="20"/>
      <c r="H101" s="20"/>
      <c r="I101" s="20"/>
      <c r="J101" s="20"/>
      <c r="K101" s="20"/>
      <c r="L101" s="20"/>
      <c r="M101" s="20"/>
      <c r="N101" s="20"/>
      <c r="O101" s="20"/>
      <c r="P101" s="20"/>
    </row>
    <row r="102" spans="1:16" x14ac:dyDescent="0.25">
      <c r="A102" s="20"/>
      <c r="B102" s="20"/>
      <c r="C102" s="20"/>
      <c r="D102" s="20"/>
      <c r="E102" s="20"/>
      <c r="F102" s="20"/>
      <c r="G102" s="20"/>
      <c r="H102" s="20"/>
      <c r="I102" s="20"/>
      <c r="J102" s="20"/>
      <c r="K102" s="20"/>
      <c r="L102" s="20"/>
      <c r="M102" s="20"/>
      <c r="N102" s="20"/>
      <c r="O102" s="20"/>
      <c r="P102" s="20"/>
    </row>
    <row r="103" spans="1:16" x14ac:dyDescent="0.25">
      <c r="A103" s="20"/>
      <c r="B103" s="20"/>
      <c r="C103" s="20"/>
      <c r="D103" s="20"/>
      <c r="E103" s="20"/>
      <c r="F103" s="20"/>
      <c r="G103" s="20"/>
      <c r="H103" s="20"/>
      <c r="I103" s="20"/>
      <c r="J103" s="20"/>
      <c r="K103" s="20"/>
      <c r="L103" s="20"/>
      <c r="M103" s="20"/>
      <c r="N103" s="20"/>
      <c r="O103" s="20"/>
      <c r="P103" s="20"/>
    </row>
    <row r="104" spans="1:16" x14ac:dyDescent="0.25">
      <c r="A104" s="20"/>
      <c r="B104" s="20"/>
      <c r="C104" s="20"/>
      <c r="D104" s="20"/>
      <c r="E104" s="20"/>
      <c r="F104" s="20"/>
      <c r="G104" s="20"/>
      <c r="H104" s="20"/>
      <c r="I104" s="20"/>
      <c r="J104" s="20"/>
      <c r="K104" s="20"/>
      <c r="L104" s="20"/>
      <c r="M104" s="20"/>
      <c r="N104" s="20"/>
      <c r="O104" s="20"/>
      <c r="P104" s="20"/>
    </row>
    <row r="105" spans="1:16" x14ac:dyDescent="0.25">
      <c r="A105" s="20"/>
      <c r="B105" s="20"/>
      <c r="C105" s="20"/>
      <c r="D105" s="20"/>
      <c r="E105" s="20"/>
      <c r="F105" s="20"/>
      <c r="G105" s="20"/>
      <c r="H105" s="20"/>
      <c r="I105" s="20"/>
      <c r="J105" s="20"/>
      <c r="K105" s="20"/>
      <c r="L105" s="20"/>
      <c r="M105" s="20"/>
      <c r="N105" s="20"/>
      <c r="O105" s="20"/>
      <c r="P105" s="20"/>
    </row>
    <row r="106" spans="1:16" x14ac:dyDescent="0.25">
      <c r="A106" s="20"/>
      <c r="B106" s="20"/>
      <c r="C106" s="20"/>
      <c r="D106" s="20"/>
      <c r="E106" s="20"/>
      <c r="F106" s="20"/>
      <c r="G106" s="20"/>
      <c r="H106" s="20"/>
      <c r="I106" s="20"/>
      <c r="J106" s="20"/>
      <c r="K106" s="20"/>
      <c r="L106" s="20"/>
      <c r="M106" s="20"/>
      <c r="N106" s="20"/>
      <c r="O106" s="20"/>
      <c r="P106" s="20"/>
    </row>
    <row r="107" spans="1:16" x14ac:dyDescent="0.25">
      <c r="A107" s="20"/>
      <c r="B107" s="20"/>
      <c r="C107" s="20"/>
      <c r="D107" s="20"/>
      <c r="E107" s="20"/>
      <c r="F107" s="20"/>
      <c r="G107" s="20"/>
      <c r="H107" s="20"/>
      <c r="I107" s="20"/>
      <c r="J107" s="20"/>
      <c r="K107" s="20"/>
      <c r="L107" s="20"/>
      <c r="M107" s="20"/>
      <c r="N107" s="20"/>
      <c r="O107" s="20"/>
      <c r="P107" s="20"/>
    </row>
    <row r="108" spans="1:16" x14ac:dyDescent="0.25">
      <c r="A108" s="20"/>
      <c r="B108" s="20"/>
      <c r="C108" s="20"/>
      <c r="D108" s="20"/>
      <c r="E108" s="20"/>
      <c r="F108" s="20"/>
      <c r="G108" s="20"/>
      <c r="H108" s="20"/>
      <c r="I108" s="20"/>
      <c r="J108" s="20"/>
      <c r="K108" s="20"/>
      <c r="L108" s="20"/>
      <c r="M108" s="20"/>
      <c r="N108" s="20"/>
      <c r="O108" s="20"/>
      <c r="P108" s="20"/>
    </row>
    <row r="109" spans="1:16" x14ac:dyDescent="0.25">
      <c r="A109" s="20"/>
      <c r="B109" s="20"/>
      <c r="C109" s="20"/>
      <c r="D109" s="20"/>
      <c r="E109" s="20"/>
      <c r="F109" s="20"/>
      <c r="G109" s="20"/>
      <c r="H109" s="20"/>
      <c r="I109" s="20"/>
      <c r="J109" s="20"/>
      <c r="K109" s="20"/>
      <c r="L109" s="20"/>
      <c r="M109" s="20"/>
      <c r="N109" s="20"/>
      <c r="O109" s="20"/>
      <c r="P109" s="20"/>
    </row>
    <row r="110" spans="1:16" x14ac:dyDescent="0.25">
      <c r="A110" s="20"/>
      <c r="B110" s="20"/>
      <c r="C110" s="20"/>
      <c r="D110" s="20"/>
      <c r="E110" s="20"/>
      <c r="F110" s="20"/>
      <c r="G110" s="20"/>
      <c r="H110" s="20"/>
      <c r="I110" s="20"/>
      <c r="J110" s="20"/>
      <c r="K110" s="20"/>
      <c r="L110" s="20"/>
      <c r="M110" s="20"/>
      <c r="N110" s="20"/>
      <c r="O110" s="20"/>
      <c r="P110" s="20"/>
    </row>
    <row r="111" spans="1:16" x14ac:dyDescent="0.25">
      <c r="A111" s="20"/>
      <c r="B111" s="20"/>
      <c r="C111" s="20"/>
      <c r="D111" s="20"/>
      <c r="E111" s="20"/>
      <c r="F111" s="20"/>
      <c r="G111" s="20"/>
      <c r="H111" s="20"/>
      <c r="I111" s="20"/>
      <c r="J111" s="20"/>
      <c r="K111" s="20"/>
      <c r="L111" s="20"/>
      <c r="M111" s="20"/>
      <c r="N111" s="20"/>
      <c r="O111" s="20"/>
      <c r="P111" s="20"/>
    </row>
    <row r="112" spans="1:16" x14ac:dyDescent="0.25">
      <c r="A112" s="20"/>
      <c r="B112" s="20"/>
      <c r="C112" s="20"/>
      <c r="D112" s="20"/>
      <c r="E112" s="20"/>
      <c r="F112" s="20"/>
      <c r="G112" s="20"/>
      <c r="H112" s="20"/>
      <c r="I112" s="20"/>
      <c r="J112" s="20"/>
      <c r="K112" s="20"/>
      <c r="L112" s="20"/>
      <c r="M112" s="20"/>
      <c r="N112" s="20"/>
      <c r="O112" s="20"/>
      <c r="P112" s="20"/>
    </row>
    <row r="113" spans="1:16" x14ac:dyDescent="0.25">
      <c r="A113" s="20"/>
      <c r="B113" s="20"/>
      <c r="C113" s="20"/>
      <c r="D113" s="20"/>
      <c r="E113" s="20"/>
      <c r="F113" s="20"/>
      <c r="G113" s="20"/>
      <c r="H113" s="20"/>
      <c r="I113" s="20"/>
      <c r="J113" s="20"/>
      <c r="K113" s="20"/>
      <c r="L113" s="20"/>
      <c r="M113" s="20"/>
      <c r="N113" s="20"/>
      <c r="O113" s="20"/>
      <c r="P113" s="20"/>
    </row>
    <row r="114" spans="1:16" x14ac:dyDescent="0.25">
      <c r="A114" s="20"/>
      <c r="B114" s="20"/>
      <c r="C114" s="20"/>
      <c r="D114" s="20"/>
      <c r="E114" s="20"/>
      <c r="F114" s="20"/>
      <c r="G114" s="20"/>
      <c r="H114" s="20"/>
      <c r="I114" s="20"/>
      <c r="J114" s="20"/>
      <c r="K114" s="20"/>
      <c r="L114" s="20"/>
      <c r="M114" s="20"/>
      <c r="N114" s="20"/>
      <c r="O114" s="20"/>
      <c r="P114" s="20"/>
    </row>
    <row r="115" spans="1:16" x14ac:dyDescent="0.25">
      <c r="A115" s="20"/>
      <c r="B115" s="20"/>
      <c r="C115" s="20"/>
      <c r="D115" s="20"/>
      <c r="E115" s="20"/>
      <c r="F115" s="20"/>
      <c r="G115" s="20"/>
      <c r="H115" s="20"/>
      <c r="I115" s="20"/>
      <c r="J115" s="20"/>
      <c r="K115" s="20"/>
      <c r="L115" s="20"/>
      <c r="M115" s="20"/>
      <c r="N115" s="20"/>
      <c r="O115" s="20"/>
      <c r="P115" s="20"/>
    </row>
    <row r="116" spans="1:16" x14ac:dyDescent="0.25">
      <c r="A116" s="20"/>
      <c r="B116" s="20"/>
      <c r="C116" s="20"/>
      <c r="D116" s="20"/>
      <c r="E116" s="20"/>
      <c r="F116" s="20"/>
      <c r="G116" s="20"/>
      <c r="H116" s="20"/>
      <c r="I116" s="20"/>
      <c r="J116" s="20"/>
      <c r="K116" s="20"/>
      <c r="L116" s="20"/>
      <c r="M116" s="20"/>
      <c r="N116" s="20"/>
      <c r="O116" s="20"/>
      <c r="P116" s="20"/>
    </row>
    <row r="117" spans="1:16" x14ac:dyDescent="0.25">
      <c r="A117" s="20"/>
      <c r="B117" s="20"/>
      <c r="C117" s="20"/>
      <c r="D117" s="20"/>
      <c r="E117" s="20"/>
      <c r="F117" s="20"/>
      <c r="G117" s="20"/>
      <c r="H117" s="20"/>
      <c r="I117" s="20"/>
      <c r="J117" s="20"/>
      <c r="K117" s="20"/>
      <c r="L117" s="20"/>
      <c r="M117" s="20"/>
      <c r="N117" s="20"/>
      <c r="O117" s="20"/>
      <c r="P117" s="20"/>
    </row>
    <row r="118" spans="1:16" x14ac:dyDescent="0.25">
      <c r="A118" s="20"/>
      <c r="B118" s="20"/>
      <c r="C118" s="20"/>
      <c r="D118" s="20"/>
      <c r="E118" s="20"/>
      <c r="F118" s="20"/>
      <c r="G118" s="20"/>
      <c r="H118" s="20"/>
      <c r="I118" s="20"/>
      <c r="J118" s="20"/>
      <c r="K118" s="20"/>
      <c r="L118" s="20"/>
      <c r="M118" s="20"/>
      <c r="N118" s="20"/>
      <c r="O118" s="20"/>
      <c r="P118" s="20"/>
    </row>
    <row r="119" spans="1:16" x14ac:dyDescent="0.25">
      <c r="A119" s="20"/>
      <c r="B119" s="20"/>
      <c r="C119" s="20"/>
      <c r="D119" s="20"/>
      <c r="E119" s="20"/>
      <c r="F119" s="20"/>
      <c r="G119" s="20"/>
      <c r="H119" s="20"/>
      <c r="I119" s="20"/>
      <c r="J119" s="20"/>
      <c r="K119" s="20"/>
      <c r="L119" s="20"/>
      <c r="M119" s="20"/>
      <c r="N119" s="20"/>
      <c r="O119" s="20"/>
      <c r="P119" s="20"/>
    </row>
    <row r="120" spans="1:16" x14ac:dyDescent="0.25">
      <c r="A120" s="20"/>
      <c r="B120" s="20"/>
      <c r="C120" s="20"/>
      <c r="D120" s="20"/>
      <c r="E120" s="20"/>
      <c r="F120" s="20"/>
      <c r="G120" s="20"/>
      <c r="H120" s="20"/>
      <c r="I120" s="20"/>
      <c r="J120" s="20"/>
      <c r="K120" s="20"/>
      <c r="L120" s="20"/>
      <c r="M120" s="20"/>
      <c r="N120" s="20"/>
      <c r="O120" s="20"/>
      <c r="P120" s="20"/>
    </row>
    <row r="121" spans="1:16" x14ac:dyDescent="0.25">
      <c r="A121" s="20"/>
      <c r="B121" s="20"/>
      <c r="C121" s="20"/>
      <c r="D121" s="20"/>
      <c r="E121" s="20"/>
      <c r="F121" s="20"/>
      <c r="G121" s="20"/>
      <c r="H121" s="20"/>
      <c r="I121" s="20"/>
      <c r="J121" s="20"/>
      <c r="K121" s="20"/>
      <c r="L121" s="20"/>
      <c r="M121" s="20"/>
      <c r="N121" s="20"/>
      <c r="O121" s="20"/>
      <c r="P121" s="20"/>
    </row>
    <row r="122" spans="1:16" x14ac:dyDescent="0.25">
      <c r="A122" s="20"/>
      <c r="B122" s="20"/>
      <c r="C122" s="20"/>
      <c r="D122" s="20"/>
      <c r="E122" s="20"/>
      <c r="F122" s="20"/>
      <c r="G122" s="20"/>
      <c r="H122" s="20"/>
      <c r="I122" s="20"/>
      <c r="J122" s="20"/>
      <c r="K122" s="20"/>
      <c r="L122" s="20"/>
      <c r="M122" s="20"/>
      <c r="N122" s="20"/>
      <c r="O122" s="20"/>
      <c r="P122" s="20"/>
    </row>
    <row r="123" spans="1:16" x14ac:dyDescent="0.25">
      <c r="A123" s="20"/>
      <c r="B123" s="20"/>
      <c r="C123" s="20"/>
      <c r="D123" s="20"/>
      <c r="E123" s="20"/>
      <c r="F123" s="20"/>
      <c r="G123" s="20"/>
      <c r="H123" s="20"/>
      <c r="I123" s="20"/>
      <c r="J123" s="20"/>
      <c r="K123" s="20"/>
      <c r="L123" s="20"/>
      <c r="M123" s="20"/>
      <c r="N123" s="20"/>
      <c r="O123" s="20"/>
      <c r="P123" s="20"/>
    </row>
    <row r="124" spans="1:16" x14ac:dyDescent="0.25">
      <c r="A124" s="20"/>
      <c r="B124" s="20"/>
      <c r="C124" s="20"/>
      <c r="D124" s="20"/>
      <c r="E124" s="20"/>
      <c r="F124" s="20"/>
      <c r="G124" s="20"/>
      <c r="H124" s="20"/>
      <c r="I124" s="20"/>
      <c r="J124" s="20"/>
      <c r="K124" s="20"/>
      <c r="L124" s="20"/>
      <c r="M124" s="20"/>
      <c r="N124" s="20"/>
      <c r="O124" s="20"/>
      <c r="P124" s="20"/>
    </row>
    <row r="125" spans="1:16" x14ac:dyDescent="0.25">
      <c r="A125" s="20"/>
      <c r="B125" s="20"/>
      <c r="C125" s="20"/>
      <c r="D125" s="20"/>
      <c r="E125" s="20"/>
      <c r="F125" s="20"/>
      <c r="G125" s="20"/>
      <c r="H125" s="20"/>
      <c r="I125" s="20"/>
      <c r="J125" s="20"/>
      <c r="K125" s="20"/>
      <c r="L125" s="20"/>
      <c r="M125" s="20"/>
      <c r="N125" s="20"/>
      <c r="O125" s="20"/>
      <c r="P125" s="20"/>
    </row>
    <row r="126" spans="1:16" x14ac:dyDescent="0.25">
      <c r="A126" s="20"/>
      <c r="B126" s="20"/>
      <c r="C126" s="20"/>
      <c r="D126" s="20"/>
      <c r="E126" s="20"/>
      <c r="F126" s="20"/>
      <c r="G126" s="20"/>
      <c r="H126" s="20"/>
      <c r="I126" s="20"/>
      <c r="J126" s="20"/>
      <c r="K126" s="20"/>
      <c r="L126" s="20"/>
      <c r="M126" s="20"/>
      <c r="N126" s="20"/>
      <c r="O126" s="20"/>
      <c r="P126" s="20"/>
    </row>
    <row r="127" spans="1:16" x14ac:dyDescent="0.25">
      <c r="A127" s="20"/>
      <c r="B127" s="20"/>
      <c r="C127" s="20"/>
      <c r="D127" s="20"/>
      <c r="E127" s="20"/>
      <c r="F127" s="20"/>
      <c r="G127" s="20"/>
      <c r="H127" s="20"/>
      <c r="I127" s="20"/>
      <c r="J127" s="20"/>
      <c r="K127" s="20"/>
      <c r="L127" s="20"/>
      <c r="M127" s="20"/>
      <c r="N127" s="20"/>
      <c r="O127" s="20"/>
      <c r="P127" s="20"/>
    </row>
    <row r="128" spans="1:16" x14ac:dyDescent="0.25">
      <c r="A128" s="20"/>
      <c r="B128" s="20"/>
      <c r="C128" s="20"/>
      <c r="D128" s="20"/>
      <c r="E128" s="20"/>
      <c r="F128" s="20"/>
      <c r="G128" s="20"/>
      <c r="H128" s="20"/>
      <c r="I128" s="20"/>
      <c r="J128" s="20"/>
      <c r="K128" s="20"/>
      <c r="L128" s="20"/>
      <c r="M128" s="20"/>
      <c r="N128" s="20"/>
      <c r="O128" s="20"/>
      <c r="P128" s="20"/>
    </row>
    <row r="129" spans="1:16" x14ac:dyDescent="0.25">
      <c r="A129" s="20"/>
      <c r="B129" s="20"/>
      <c r="C129" s="20"/>
      <c r="D129" s="20"/>
      <c r="E129" s="20"/>
      <c r="F129" s="20"/>
      <c r="G129" s="20"/>
      <c r="H129" s="20"/>
      <c r="I129" s="20"/>
      <c r="J129" s="20"/>
      <c r="K129" s="20"/>
      <c r="L129" s="20"/>
      <c r="M129" s="20"/>
      <c r="N129" s="20"/>
      <c r="O129" s="20"/>
      <c r="P129" s="20"/>
    </row>
    <row r="130" spans="1:16" x14ac:dyDescent="0.25">
      <c r="A130" s="20"/>
      <c r="B130" s="20"/>
      <c r="C130" s="20"/>
      <c r="D130" s="20"/>
      <c r="E130" s="20"/>
      <c r="F130" s="20"/>
      <c r="G130" s="20"/>
      <c r="H130" s="20"/>
      <c r="I130" s="20"/>
      <c r="J130" s="20"/>
      <c r="K130" s="20"/>
      <c r="L130" s="20"/>
      <c r="M130" s="20"/>
      <c r="N130" s="20"/>
      <c r="O130" s="20"/>
      <c r="P130" s="20"/>
    </row>
    <row r="131" spans="1:16" x14ac:dyDescent="0.25">
      <c r="A131" s="20"/>
      <c r="B131" s="20"/>
      <c r="C131" s="20"/>
      <c r="D131" s="20"/>
      <c r="E131" s="20"/>
      <c r="F131" s="20"/>
      <c r="G131" s="20"/>
      <c r="H131" s="20"/>
      <c r="I131" s="20"/>
      <c r="J131" s="20"/>
      <c r="K131" s="20"/>
      <c r="L131" s="20"/>
      <c r="M131" s="20"/>
      <c r="N131" s="20"/>
      <c r="O131" s="20"/>
      <c r="P131" s="20"/>
    </row>
    <row r="132" spans="1:16" x14ac:dyDescent="0.25">
      <c r="A132" s="20"/>
      <c r="B132" s="20"/>
      <c r="C132" s="20"/>
      <c r="D132" s="20"/>
      <c r="E132" s="20"/>
      <c r="F132" s="20"/>
      <c r="G132" s="20"/>
      <c r="H132" s="20"/>
      <c r="I132" s="20"/>
      <c r="J132" s="20"/>
      <c r="K132" s="20"/>
      <c r="L132" s="20"/>
      <c r="M132" s="20"/>
      <c r="N132" s="20"/>
      <c r="O132" s="20"/>
      <c r="P132" s="20"/>
    </row>
    <row r="133" spans="1:16" x14ac:dyDescent="0.25">
      <c r="A133" s="20"/>
      <c r="B133" s="20"/>
      <c r="C133" s="20"/>
      <c r="D133" s="20"/>
      <c r="E133" s="20"/>
      <c r="F133" s="20"/>
      <c r="G133" s="20"/>
      <c r="H133" s="20"/>
      <c r="I133" s="20"/>
      <c r="J133" s="20"/>
      <c r="K133" s="20"/>
      <c r="L133" s="20"/>
      <c r="M133" s="20"/>
      <c r="N133" s="20"/>
      <c r="O133" s="20"/>
      <c r="P133" s="20"/>
    </row>
    <row r="134" spans="1:16" x14ac:dyDescent="0.25">
      <c r="A134" s="20"/>
      <c r="B134" s="20"/>
      <c r="C134" s="20"/>
      <c r="D134" s="20"/>
      <c r="E134" s="20"/>
      <c r="F134" s="20"/>
      <c r="G134" s="20"/>
      <c r="H134" s="20"/>
      <c r="I134" s="20"/>
      <c r="J134" s="20"/>
      <c r="K134" s="20"/>
      <c r="L134" s="20"/>
      <c r="M134" s="20"/>
      <c r="N134" s="20"/>
      <c r="O134" s="20"/>
      <c r="P134" s="20"/>
    </row>
    <row r="135" spans="1:16" x14ac:dyDescent="0.25">
      <c r="A135" s="20"/>
      <c r="B135" s="20"/>
      <c r="C135" s="20"/>
      <c r="D135" s="20"/>
      <c r="E135" s="20"/>
      <c r="F135" s="20"/>
      <c r="G135" s="20"/>
      <c r="H135" s="20"/>
      <c r="I135" s="20"/>
      <c r="J135" s="20"/>
      <c r="K135" s="20"/>
      <c r="L135" s="20"/>
      <c r="M135" s="20"/>
      <c r="N135" s="20"/>
      <c r="O135" s="20"/>
      <c r="P135" s="20"/>
    </row>
    <row r="136" spans="1:16" x14ac:dyDescent="0.25">
      <c r="A136" s="20"/>
      <c r="B136" s="20"/>
      <c r="C136" s="20"/>
      <c r="D136" s="20"/>
      <c r="E136" s="20"/>
      <c r="F136" s="20"/>
      <c r="G136" s="20"/>
      <c r="H136" s="20"/>
      <c r="I136" s="20"/>
      <c r="J136" s="20"/>
      <c r="K136" s="20"/>
      <c r="L136" s="20"/>
      <c r="M136" s="20"/>
      <c r="N136" s="20"/>
      <c r="O136" s="20"/>
      <c r="P136" s="20"/>
    </row>
    <row r="137" spans="1:16" x14ac:dyDescent="0.25">
      <c r="A137" s="20"/>
      <c r="B137" s="20"/>
      <c r="C137" s="20"/>
      <c r="D137" s="20"/>
      <c r="E137" s="20"/>
      <c r="F137" s="20"/>
      <c r="G137" s="20"/>
      <c r="H137" s="20"/>
      <c r="I137" s="20"/>
      <c r="J137" s="20"/>
      <c r="K137" s="20"/>
      <c r="L137" s="20"/>
      <c r="M137" s="20"/>
      <c r="N137" s="20"/>
      <c r="O137" s="20"/>
      <c r="P137" s="20"/>
    </row>
    <row r="138" spans="1:16" x14ac:dyDescent="0.25">
      <c r="A138" s="20"/>
      <c r="B138" s="20"/>
      <c r="C138" s="20"/>
      <c r="D138" s="20"/>
      <c r="E138" s="20"/>
      <c r="F138" s="20"/>
      <c r="G138" s="20"/>
      <c r="H138" s="20"/>
      <c r="I138" s="20"/>
      <c r="J138" s="20"/>
      <c r="K138" s="20"/>
      <c r="L138" s="20"/>
      <c r="M138" s="20"/>
      <c r="N138" s="20"/>
      <c r="O138" s="20"/>
      <c r="P138" s="20"/>
    </row>
    <row r="139" spans="1:16" x14ac:dyDescent="0.25">
      <c r="A139" s="20"/>
      <c r="B139" s="20"/>
      <c r="C139" s="20"/>
      <c r="D139" s="20"/>
      <c r="E139" s="20"/>
      <c r="F139" s="20"/>
      <c r="G139" s="20"/>
      <c r="H139" s="20"/>
      <c r="I139" s="20"/>
      <c r="J139" s="20"/>
      <c r="K139" s="20"/>
      <c r="L139" s="20"/>
      <c r="M139" s="20"/>
      <c r="N139" s="20"/>
      <c r="O139" s="20"/>
      <c r="P139" s="20"/>
    </row>
    <row r="140" spans="1:16" x14ac:dyDescent="0.25">
      <c r="A140" s="20"/>
      <c r="B140" s="20"/>
      <c r="C140" s="20"/>
      <c r="D140" s="20"/>
      <c r="E140" s="20"/>
      <c r="F140" s="20"/>
      <c r="G140" s="20"/>
      <c r="H140" s="20"/>
      <c r="I140" s="20"/>
      <c r="J140" s="20"/>
      <c r="K140" s="20"/>
      <c r="L140" s="20"/>
      <c r="M140" s="20"/>
      <c r="N140" s="20"/>
      <c r="O140" s="20"/>
      <c r="P140" s="20"/>
    </row>
    <row r="141" spans="1:16" x14ac:dyDescent="0.25">
      <c r="A141" s="20"/>
      <c r="B141" s="20"/>
      <c r="C141" s="20"/>
      <c r="D141" s="20"/>
      <c r="E141" s="20"/>
      <c r="F141" s="20"/>
      <c r="G141" s="20"/>
      <c r="H141" s="20"/>
      <c r="I141" s="20"/>
      <c r="J141" s="20"/>
      <c r="K141" s="20"/>
      <c r="L141" s="20"/>
      <c r="M141" s="20"/>
      <c r="N141" s="20"/>
      <c r="O141" s="20"/>
      <c r="P141" s="20"/>
    </row>
    <row r="142" spans="1:16" x14ac:dyDescent="0.25">
      <c r="A142" s="20"/>
      <c r="B142" s="20"/>
      <c r="C142" s="20"/>
      <c r="D142" s="20"/>
      <c r="E142" s="20"/>
      <c r="F142" s="20"/>
      <c r="G142" s="20"/>
      <c r="H142" s="20"/>
      <c r="I142" s="20"/>
      <c r="J142" s="20"/>
      <c r="K142" s="20"/>
      <c r="L142" s="20"/>
      <c r="M142" s="20"/>
      <c r="N142" s="20"/>
      <c r="O142" s="20"/>
      <c r="P142" s="20"/>
    </row>
    <row r="143" spans="1:16" x14ac:dyDescent="0.25">
      <c r="A143" s="20"/>
      <c r="B143" s="20"/>
      <c r="C143" s="20"/>
      <c r="D143" s="20"/>
      <c r="E143" s="20"/>
      <c r="F143" s="20"/>
      <c r="G143" s="20"/>
      <c r="H143" s="20"/>
      <c r="I143" s="20"/>
      <c r="J143" s="20"/>
      <c r="K143" s="20"/>
      <c r="L143" s="20"/>
      <c r="M143" s="20"/>
      <c r="N143" s="20"/>
      <c r="O143" s="20"/>
      <c r="P143" s="20"/>
    </row>
    <row r="144" spans="1:16" x14ac:dyDescent="0.25">
      <c r="A144" s="20"/>
      <c r="B144" s="20"/>
      <c r="C144" s="20"/>
      <c r="D144" s="20"/>
      <c r="E144" s="20"/>
      <c r="F144" s="20"/>
      <c r="G144" s="20"/>
      <c r="H144" s="20"/>
      <c r="I144" s="20"/>
      <c r="J144" s="20"/>
      <c r="K144" s="20"/>
      <c r="L144" s="20"/>
      <c r="M144" s="20"/>
      <c r="N144" s="20"/>
      <c r="O144" s="20"/>
      <c r="P144" s="20"/>
    </row>
    <row r="145" spans="1:16" x14ac:dyDescent="0.25">
      <c r="A145" s="20"/>
      <c r="B145" s="20"/>
      <c r="C145" s="20"/>
      <c r="D145" s="20"/>
      <c r="E145" s="20"/>
      <c r="F145" s="20"/>
      <c r="G145" s="20"/>
      <c r="H145" s="20"/>
      <c r="I145" s="20"/>
      <c r="J145" s="20"/>
      <c r="K145" s="20"/>
      <c r="L145" s="20"/>
      <c r="M145" s="20"/>
      <c r="N145" s="20"/>
      <c r="O145" s="20"/>
      <c r="P145" s="20"/>
    </row>
    <row r="146" spans="1:16" x14ac:dyDescent="0.25">
      <c r="A146" s="20"/>
      <c r="B146" s="20"/>
      <c r="C146" s="20"/>
      <c r="D146" s="20"/>
      <c r="E146" s="20"/>
      <c r="F146" s="20"/>
      <c r="G146" s="20"/>
      <c r="H146" s="20"/>
      <c r="I146" s="20"/>
      <c r="J146" s="20"/>
      <c r="K146" s="20"/>
      <c r="L146" s="20"/>
      <c r="M146" s="20"/>
      <c r="N146" s="20"/>
      <c r="O146" s="20"/>
      <c r="P146" s="20"/>
    </row>
    <row r="147" spans="1:16" x14ac:dyDescent="0.25">
      <c r="A147" s="20"/>
      <c r="B147" s="20"/>
      <c r="C147" s="20"/>
      <c r="D147" s="20"/>
      <c r="E147" s="20"/>
      <c r="F147" s="20"/>
      <c r="G147" s="20"/>
      <c r="H147" s="20"/>
      <c r="I147" s="20"/>
      <c r="J147" s="20"/>
      <c r="K147" s="20"/>
      <c r="L147" s="20"/>
      <c r="M147" s="20"/>
      <c r="N147" s="20"/>
      <c r="O147" s="20"/>
      <c r="P147" s="20"/>
    </row>
    <row r="148" spans="1:16" x14ac:dyDescent="0.25">
      <c r="A148" s="20"/>
      <c r="B148" s="20"/>
      <c r="C148" s="20"/>
      <c r="D148" s="20"/>
      <c r="E148" s="20"/>
      <c r="F148" s="20"/>
      <c r="G148" s="20"/>
      <c r="H148" s="20"/>
      <c r="I148" s="20"/>
      <c r="J148" s="20"/>
      <c r="K148" s="20"/>
      <c r="L148" s="20"/>
      <c r="M148" s="20"/>
      <c r="N148" s="20"/>
      <c r="O148" s="20"/>
      <c r="P148" s="20"/>
    </row>
    <row r="149" spans="1:16" x14ac:dyDescent="0.25">
      <c r="A149" s="20"/>
      <c r="B149" s="20"/>
      <c r="C149" s="20"/>
      <c r="D149" s="20"/>
      <c r="E149" s="20"/>
      <c r="F149" s="20"/>
      <c r="G149" s="20"/>
      <c r="H149" s="20"/>
      <c r="I149" s="20"/>
      <c r="J149" s="20"/>
      <c r="K149" s="20"/>
      <c r="L149" s="20"/>
      <c r="M149" s="20"/>
      <c r="N149" s="20"/>
      <c r="O149" s="20"/>
      <c r="P149" s="20"/>
    </row>
    <row r="150" spans="1:16" x14ac:dyDescent="0.25">
      <c r="A150" s="20"/>
      <c r="B150" s="20"/>
      <c r="C150" s="20"/>
      <c r="D150" s="20"/>
      <c r="E150" s="20"/>
      <c r="F150" s="20"/>
      <c r="G150" s="20"/>
      <c r="H150" s="20"/>
      <c r="I150" s="20"/>
      <c r="J150" s="20"/>
      <c r="K150" s="20"/>
      <c r="L150" s="20"/>
      <c r="M150" s="20"/>
      <c r="N150" s="20"/>
      <c r="O150" s="20"/>
      <c r="P150" s="20"/>
    </row>
    <row r="151" spans="1:16" x14ac:dyDescent="0.25">
      <c r="A151" s="20"/>
      <c r="B151" s="20"/>
      <c r="C151" s="20"/>
      <c r="D151" s="20"/>
      <c r="E151" s="20"/>
      <c r="F151" s="20"/>
      <c r="G151" s="20"/>
      <c r="H151" s="20"/>
      <c r="I151" s="20"/>
      <c r="J151" s="20"/>
      <c r="K151" s="20"/>
      <c r="L151" s="20"/>
      <c r="M151" s="20"/>
      <c r="N151" s="20"/>
      <c r="O151" s="20"/>
      <c r="P151" s="20"/>
    </row>
    <row r="152" spans="1:16" x14ac:dyDescent="0.25">
      <c r="A152" s="20"/>
      <c r="B152" s="20"/>
      <c r="C152" s="20"/>
      <c r="D152" s="20"/>
      <c r="E152" s="20"/>
      <c r="F152" s="20"/>
      <c r="G152" s="20"/>
      <c r="H152" s="20"/>
      <c r="I152" s="20"/>
      <c r="J152" s="20"/>
      <c r="K152" s="20"/>
      <c r="L152" s="20"/>
      <c r="M152" s="20"/>
      <c r="N152" s="20"/>
      <c r="O152" s="20"/>
      <c r="P152" s="20"/>
    </row>
    <row r="153" spans="1:16" x14ac:dyDescent="0.25">
      <c r="A153" s="20"/>
      <c r="B153" s="20"/>
      <c r="C153" s="20"/>
      <c r="D153" s="20"/>
      <c r="E153" s="20"/>
      <c r="F153" s="20"/>
      <c r="G153" s="20"/>
      <c r="H153" s="20"/>
      <c r="I153" s="20"/>
      <c r="J153" s="20"/>
      <c r="K153" s="20"/>
      <c r="L153" s="20"/>
      <c r="M153" s="20"/>
      <c r="N153" s="20"/>
      <c r="O153" s="20"/>
      <c r="P153" s="20"/>
    </row>
    <row r="154" spans="1:16" x14ac:dyDescent="0.25">
      <c r="A154" s="20"/>
      <c r="B154" s="20"/>
      <c r="C154" s="20"/>
      <c r="D154" s="20"/>
      <c r="E154" s="20"/>
      <c r="F154" s="20"/>
      <c r="G154" s="20"/>
      <c r="H154" s="20"/>
      <c r="I154" s="20"/>
      <c r="J154" s="20"/>
      <c r="K154" s="20"/>
      <c r="L154" s="20"/>
      <c r="M154" s="20"/>
      <c r="N154" s="20"/>
      <c r="O154" s="20"/>
      <c r="P154" s="20"/>
    </row>
    <row r="155" spans="1:16" x14ac:dyDescent="0.25">
      <c r="A155" s="20"/>
      <c r="B155" s="20"/>
      <c r="C155" s="20"/>
      <c r="D155" s="20"/>
      <c r="E155" s="20"/>
      <c r="F155" s="20"/>
      <c r="G155" s="20"/>
      <c r="H155" s="20"/>
      <c r="I155" s="20"/>
      <c r="J155" s="20"/>
      <c r="K155" s="20"/>
      <c r="L155" s="20"/>
      <c r="M155" s="20"/>
      <c r="N155" s="20"/>
      <c r="O155" s="20"/>
      <c r="P155" s="20"/>
    </row>
    <row r="156" spans="1:16" x14ac:dyDescent="0.25">
      <c r="A156" s="20"/>
      <c r="B156" s="20"/>
      <c r="C156" s="20"/>
      <c r="D156" s="20"/>
      <c r="E156" s="20"/>
      <c r="F156" s="20"/>
      <c r="G156" s="20"/>
      <c r="H156" s="20"/>
      <c r="I156" s="20"/>
      <c r="J156" s="20"/>
      <c r="K156" s="20"/>
      <c r="L156" s="20"/>
      <c r="M156" s="20"/>
      <c r="N156" s="20"/>
      <c r="O156" s="20"/>
      <c r="P156" s="20"/>
    </row>
    <row r="157" spans="1:16" x14ac:dyDescent="0.25">
      <c r="A157" s="20"/>
      <c r="B157" s="20"/>
      <c r="C157" s="20"/>
      <c r="D157" s="20"/>
      <c r="E157" s="20"/>
      <c r="F157" s="20"/>
      <c r="G157" s="20"/>
      <c r="H157" s="20"/>
      <c r="I157" s="20"/>
      <c r="J157" s="20"/>
      <c r="K157" s="20"/>
      <c r="L157" s="20"/>
      <c r="M157" s="20"/>
      <c r="N157" s="20"/>
      <c r="O157" s="20"/>
      <c r="P157" s="20"/>
    </row>
    <row r="158" spans="1:16" x14ac:dyDescent="0.25">
      <c r="A158" s="20"/>
      <c r="B158" s="20"/>
      <c r="C158" s="20"/>
      <c r="D158" s="20"/>
      <c r="E158" s="20"/>
      <c r="F158" s="20"/>
      <c r="G158" s="20"/>
      <c r="H158" s="20"/>
      <c r="I158" s="20"/>
      <c r="J158" s="20"/>
      <c r="K158" s="20"/>
      <c r="L158" s="20"/>
      <c r="M158" s="20"/>
      <c r="N158" s="20"/>
      <c r="O158" s="20"/>
      <c r="P158" s="20"/>
    </row>
    <row r="159" spans="1:16" x14ac:dyDescent="0.25">
      <c r="A159" s="20"/>
      <c r="B159" s="20"/>
      <c r="C159" s="20"/>
      <c r="D159" s="20"/>
      <c r="E159" s="20"/>
      <c r="F159" s="20"/>
      <c r="G159" s="20"/>
      <c r="H159" s="20"/>
      <c r="I159" s="20"/>
      <c r="J159" s="20"/>
      <c r="K159" s="20"/>
      <c r="L159" s="20"/>
      <c r="M159" s="20"/>
      <c r="N159" s="20"/>
      <c r="O159" s="20"/>
      <c r="P159" s="20"/>
    </row>
    <row r="160" spans="1:16" x14ac:dyDescent="0.25">
      <c r="A160" s="20"/>
      <c r="B160" s="20"/>
      <c r="C160" s="20"/>
      <c r="D160" s="20"/>
      <c r="E160" s="20"/>
      <c r="F160" s="20"/>
      <c r="G160" s="20"/>
      <c r="H160" s="20"/>
      <c r="I160" s="20"/>
      <c r="J160" s="20"/>
      <c r="K160" s="20"/>
      <c r="L160" s="20"/>
      <c r="M160" s="20"/>
      <c r="N160" s="20"/>
      <c r="O160" s="20"/>
      <c r="P160" s="20"/>
    </row>
    <row r="161" spans="1:16" x14ac:dyDescent="0.25">
      <c r="A161" s="20"/>
      <c r="B161" s="20"/>
      <c r="C161" s="20"/>
      <c r="D161" s="20"/>
      <c r="E161" s="20"/>
      <c r="F161" s="20"/>
      <c r="G161" s="20"/>
      <c r="H161" s="20"/>
      <c r="I161" s="20"/>
      <c r="J161" s="20"/>
      <c r="K161" s="20"/>
      <c r="L161" s="20"/>
      <c r="M161" s="20"/>
      <c r="N161" s="20"/>
      <c r="O161" s="20"/>
      <c r="P161" s="20"/>
    </row>
    <row r="162" spans="1:16" x14ac:dyDescent="0.25">
      <c r="A162" s="20"/>
      <c r="B162" s="20"/>
      <c r="C162" s="20"/>
      <c r="D162" s="20"/>
      <c r="E162" s="20"/>
      <c r="F162" s="20"/>
      <c r="G162" s="20"/>
      <c r="H162" s="20"/>
      <c r="I162" s="20"/>
      <c r="J162" s="20"/>
      <c r="K162" s="20"/>
      <c r="L162" s="20"/>
      <c r="M162" s="20"/>
      <c r="N162" s="20"/>
      <c r="O162" s="20"/>
      <c r="P162" s="20"/>
    </row>
    <row r="163" spans="1:16" x14ac:dyDescent="0.25">
      <c r="A163" s="20"/>
      <c r="B163" s="20"/>
      <c r="C163" s="20"/>
      <c r="D163" s="20"/>
      <c r="E163" s="20"/>
      <c r="F163" s="20"/>
      <c r="G163" s="20"/>
      <c r="H163" s="20"/>
      <c r="I163" s="20"/>
      <c r="J163" s="20"/>
      <c r="K163" s="20"/>
      <c r="L163" s="20"/>
      <c r="M163" s="20"/>
      <c r="N163" s="20"/>
      <c r="O163" s="20"/>
      <c r="P163" s="20"/>
    </row>
    <row r="164" spans="1:16" x14ac:dyDescent="0.25">
      <c r="A164" s="20"/>
      <c r="B164" s="20"/>
      <c r="C164" s="20"/>
      <c r="D164" s="20"/>
      <c r="E164" s="20"/>
      <c r="F164" s="20"/>
      <c r="G164" s="20"/>
      <c r="H164" s="20"/>
      <c r="I164" s="20"/>
      <c r="J164" s="20"/>
      <c r="K164" s="20"/>
      <c r="L164" s="20"/>
      <c r="M164" s="20"/>
      <c r="N164" s="20"/>
      <c r="O164" s="20"/>
      <c r="P164" s="20"/>
    </row>
    <row r="165" spans="1:16" x14ac:dyDescent="0.25">
      <c r="A165" s="20"/>
      <c r="B165" s="20"/>
      <c r="C165" s="20"/>
      <c r="D165" s="20"/>
      <c r="E165" s="20"/>
      <c r="F165" s="20"/>
      <c r="G165" s="20"/>
      <c r="H165" s="20"/>
      <c r="I165" s="20"/>
      <c r="J165" s="20"/>
      <c r="K165" s="20"/>
      <c r="L165" s="20"/>
      <c r="M165" s="20"/>
      <c r="N165" s="20"/>
      <c r="O165" s="20"/>
      <c r="P165" s="20"/>
    </row>
    <row r="166" spans="1:16" x14ac:dyDescent="0.25">
      <c r="A166" s="20"/>
      <c r="B166" s="20"/>
      <c r="C166" s="20"/>
      <c r="D166" s="20"/>
      <c r="E166" s="20"/>
      <c r="F166" s="20"/>
      <c r="G166" s="20"/>
      <c r="H166" s="20"/>
      <c r="I166" s="20"/>
      <c r="J166" s="20"/>
      <c r="K166" s="20"/>
      <c r="L166" s="20"/>
      <c r="M166" s="20"/>
      <c r="N166" s="20"/>
      <c r="O166" s="20"/>
      <c r="P166" s="20"/>
    </row>
    <row r="167" spans="1:16" x14ac:dyDescent="0.25">
      <c r="A167" s="20"/>
      <c r="B167" s="20"/>
      <c r="C167" s="20"/>
      <c r="D167" s="20"/>
      <c r="E167" s="20"/>
      <c r="F167" s="20"/>
      <c r="G167" s="20"/>
      <c r="H167" s="20"/>
      <c r="I167" s="20"/>
      <c r="J167" s="20"/>
      <c r="K167" s="20"/>
      <c r="L167" s="20"/>
      <c r="M167" s="20"/>
      <c r="N167" s="20"/>
      <c r="O167" s="20"/>
      <c r="P167" s="20"/>
    </row>
    <row r="168" spans="1:16" x14ac:dyDescent="0.25">
      <c r="A168" s="20"/>
      <c r="B168" s="20"/>
      <c r="C168" s="20"/>
      <c r="D168" s="20"/>
      <c r="E168" s="20"/>
      <c r="F168" s="20"/>
      <c r="G168" s="20"/>
      <c r="H168" s="20"/>
      <c r="I168" s="20"/>
      <c r="J168" s="20"/>
      <c r="K168" s="20"/>
      <c r="L168" s="20"/>
      <c r="M168" s="20"/>
      <c r="N168" s="20"/>
      <c r="O168" s="20"/>
      <c r="P168" s="20"/>
    </row>
    <row r="169" spans="1:16" x14ac:dyDescent="0.25">
      <c r="A169" s="20"/>
      <c r="B169" s="20"/>
      <c r="C169" s="20"/>
      <c r="D169" s="20"/>
      <c r="E169" s="20"/>
      <c r="F169" s="20"/>
      <c r="G169" s="20"/>
      <c r="H169" s="20"/>
      <c r="I169" s="20"/>
      <c r="J169" s="20"/>
      <c r="K169" s="20"/>
      <c r="L169" s="20"/>
      <c r="M169" s="20"/>
      <c r="N169" s="20"/>
      <c r="O169" s="20"/>
      <c r="P169" s="20"/>
    </row>
    <row r="170" spans="1:16" x14ac:dyDescent="0.25">
      <c r="A170" s="20"/>
      <c r="B170" s="20"/>
      <c r="C170" s="20"/>
      <c r="D170" s="20"/>
      <c r="E170" s="20"/>
      <c r="F170" s="20"/>
      <c r="G170" s="20"/>
      <c r="H170" s="20"/>
      <c r="I170" s="20"/>
      <c r="J170" s="20"/>
      <c r="K170" s="20"/>
      <c r="L170" s="20"/>
      <c r="M170" s="20"/>
      <c r="N170" s="20"/>
      <c r="O170" s="20"/>
      <c r="P170" s="20"/>
    </row>
    <row r="171" spans="1:16" x14ac:dyDescent="0.25">
      <c r="A171" s="20"/>
      <c r="B171" s="20"/>
      <c r="C171" s="20"/>
      <c r="D171" s="20"/>
      <c r="E171" s="20"/>
      <c r="F171" s="20"/>
      <c r="G171" s="20"/>
      <c r="H171" s="20"/>
      <c r="I171" s="20"/>
      <c r="J171" s="20"/>
      <c r="K171" s="20"/>
      <c r="L171" s="20"/>
      <c r="M171" s="20"/>
      <c r="N171" s="20"/>
      <c r="O171" s="20"/>
      <c r="P171" s="20"/>
    </row>
    <row r="172" spans="1:16" x14ac:dyDescent="0.25">
      <c r="A172" s="20"/>
      <c r="B172" s="20"/>
      <c r="C172" s="20"/>
      <c r="D172" s="20"/>
      <c r="E172" s="20"/>
      <c r="F172" s="20"/>
      <c r="G172" s="20"/>
      <c r="H172" s="20"/>
      <c r="I172" s="20"/>
      <c r="J172" s="20"/>
      <c r="K172" s="20"/>
      <c r="L172" s="20"/>
      <c r="M172" s="20"/>
      <c r="N172" s="20"/>
      <c r="O172" s="20"/>
      <c r="P172" s="20"/>
    </row>
    <row r="173" spans="1:16" x14ac:dyDescent="0.25">
      <c r="A173" s="20"/>
      <c r="B173" s="20"/>
      <c r="C173" s="20"/>
      <c r="D173" s="20"/>
      <c r="E173" s="20"/>
      <c r="F173" s="20"/>
      <c r="G173" s="20"/>
      <c r="H173" s="20"/>
      <c r="I173" s="20"/>
      <c r="J173" s="20"/>
      <c r="K173" s="20"/>
      <c r="L173" s="20"/>
      <c r="M173" s="20"/>
      <c r="N173" s="20"/>
      <c r="O173" s="20"/>
      <c r="P173" s="20"/>
    </row>
    <row r="174" spans="1:16" x14ac:dyDescent="0.25">
      <c r="A174" s="20"/>
      <c r="B174" s="20"/>
      <c r="C174" s="20"/>
      <c r="D174" s="20"/>
      <c r="E174" s="20"/>
      <c r="F174" s="20"/>
      <c r="G174" s="20"/>
      <c r="H174" s="20"/>
      <c r="I174" s="20"/>
      <c r="J174" s="20"/>
      <c r="K174" s="20"/>
      <c r="L174" s="20"/>
      <c r="M174" s="20"/>
      <c r="N174" s="20"/>
      <c r="O174" s="20"/>
      <c r="P174" s="20"/>
    </row>
    <row r="175" spans="1:16" x14ac:dyDescent="0.25">
      <c r="A175" s="20"/>
      <c r="B175" s="20"/>
      <c r="C175" s="20"/>
      <c r="D175" s="20"/>
      <c r="E175" s="20"/>
      <c r="F175" s="20"/>
      <c r="G175" s="20"/>
      <c r="H175" s="20"/>
      <c r="I175" s="20"/>
      <c r="J175" s="20"/>
      <c r="K175" s="20"/>
      <c r="L175" s="20"/>
      <c r="M175" s="20"/>
      <c r="N175" s="20"/>
      <c r="O175" s="20"/>
      <c r="P175" s="20"/>
    </row>
    <row r="176" spans="1:16" x14ac:dyDescent="0.25">
      <c r="A176" s="20"/>
      <c r="B176" s="20"/>
      <c r="C176" s="20"/>
      <c r="D176" s="20"/>
      <c r="E176" s="20"/>
      <c r="F176" s="20"/>
      <c r="G176" s="20"/>
      <c r="H176" s="20"/>
      <c r="I176" s="20"/>
      <c r="J176" s="20"/>
      <c r="K176" s="20"/>
      <c r="L176" s="20"/>
      <c r="M176" s="20"/>
      <c r="N176" s="20"/>
      <c r="O176" s="20"/>
      <c r="P176" s="20"/>
    </row>
    <row r="177" spans="1:16" x14ac:dyDescent="0.25">
      <c r="A177" s="20"/>
      <c r="B177" s="20"/>
      <c r="C177" s="20"/>
      <c r="D177" s="20"/>
      <c r="E177" s="20"/>
      <c r="F177" s="20"/>
      <c r="G177" s="20"/>
      <c r="H177" s="20"/>
      <c r="I177" s="20"/>
      <c r="J177" s="20"/>
      <c r="K177" s="20"/>
      <c r="L177" s="20"/>
      <c r="M177" s="20"/>
      <c r="N177" s="20"/>
      <c r="O177" s="20"/>
      <c r="P177" s="20"/>
    </row>
    <row r="178" spans="1:16" x14ac:dyDescent="0.25">
      <c r="A178" s="20"/>
      <c r="B178" s="20"/>
      <c r="C178" s="20"/>
      <c r="D178" s="20"/>
      <c r="E178" s="20"/>
      <c r="F178" s="20"/>
      <c r="G178" s="20"/>
      <c r="H178" s="20"/>
      <c r="I178" s="20"/>
      <c r="J178" s="20"/>
      <c r="K178" s="20"/>
      <c r="L178" s="20"/>
      <c r="M178" s="20"/>
      <c r="N178" s="20"/>
      <c r="O178" s="20"/>
      <c r="P178" s="20"/>
    </row>
    <row r="179" spans="1:16" x14ac:dyDescent="0.25">
      <c r="A179" s="20"/>
      <c r="B179" s="20"/>
      <c r="C179" s="20"/>
      <c r="D179" s="20"/>
      <c r="E179" s="20"/>
      <c r="F179" s="20"/>
      <c r="G179" s="20"/>
      <c r="H179" s="20"/>
      <c r="I179" s="20"/>
      <c r="J179" s="20"/>
      <c r="K179" s="20"/>
      <c r="L179" s="20"/>
      <c r="M179" s="20"/>
      <c r="N179" s="20"/>
      <c r="O179" s="20"/>
      <c r="P179" s="20"/>
    </row>
    <row r="180" spans="1:16" x14ac:dyDescent="0.25">
      <c r="A180" s="20"/>
      <c r="B180" s="20"/>
      <c r="C180" s="20"/>
      <c r="D180" s="20"/>
      <c r="E180" s="20"/>
      <c r="F180" s="20"/>
      <c r="G180" s="20"/>
      <c r="H180" s="20"/>
      <c r="I180" s="20"/>
      <c r="J180" s="20"/>
      <c r="K180" s="20"/>
      <c r="L180" s="20"/>
      <c r="M180" s="20"/>
      <c r="N180" s="20"/>
      <c r="O180" s="20"/>
      <c r="P180" s="20"/>
    </row>
    <row r="181" spans="1:16" x14ac:dyDescent="0.25">
      <c r="A181" s="20"/>
      <c r="B181" s="20"/>
      <c r="C181" s="20"/>
      <c r="D181" s="20"/>
      <c r="E181" s="20"/>
      <c r="F181" s="20"/>
      <c r="G181" s="20"/>
      <c r="H181" s="20"/>
      <c r="I181" s="20"/>
      <c r="J181" s="20"/>
      <c r="K181" s="20"/>
      <c r="L181" s="20"/>
      <c r="M181" s="20"/>
      <c r="N181" s="20"/>
      <c r="O181" s="20"/>
      <c r="P181" s="20"/>
    </row>
    <row r="182" spans="1:16" x14ac:dyDescent="0.25">
      <c r="A182" s="20"/>
      <c r="B182" s="20"/>
      <c r="C182" s="20"/>
      <c r="D182" s="20"/>
      <c r="E182" s="20"/>
      <c r="F182" s="20"/>
      <c r="G182" s="20"/>
      <c r="H182" s="20"/>
      <c r="I182" s="20"/>
      <c r="J182" s="20"/>
      <c r="K182" s="20"/>
      <c r="L182" s="20"/>
      <c r="M182" s="20"/>
      <c r="N182" s="20"/>
      <c r="O182" s="20"/>
      <c r="P182" s="20"/>
    </row>
    <row r="183" spans="1:16" x14ac:dyDescent="0.25">
      <c r="A183" s="20"/>
      <c r="B183" s="20"/>
      <c r="C183" s="20"/>
      <c r="D183" s="20"/>
      <c r="E183" s="20"/>
      <c r="F183" s="20"/>
      <c r="G183" s="20"/>
      <c r="H183" s="20"/>
      <c r="I183" s="20"/>
      <c r="J183" s="20"/>
      <c r="K183" s="20"/>
      <c r="L183" s="20"/>
      <c r="M183" s="20"/>
      <c r="N183" s="20"/>
      <c r="O183" s="20"/>
      <c r="P183" s="20"/>
    </row>
    <row r="184" spans="1:16" x14ac:dyDescent="0.25">
      <c r="A184" s="20"/>
      <c r="B184" s="20"/>
      <c r="C184" s="20"/>
      <c r="D184" s="20"/>
      <c r="E184" s="20"/>
      <c r="F184" s="20"/>
      <c r="G184" s="20"/>
      <c r="H184" s="20"/>
      <c r="I184" s="20"/>
      <c r="J184" s="20"/>
      <c r="K184" s="20"/>
      <c r="L184" s="20"/>
      <c r="M184" s="20"/>
      <c r="N184" s="20"/>
      <c r="O184" s="20"/>
      <c r="P184" s="20"/>
    </row>
    <row r="185" spans="1:16" x14ac:dyDescent="0.25">
      <c r="A185" s="20"/>
      <c r="B185" s="20"/>
      <c r="C185" s="20"/>
      <c r="D185" s="20"/>
      <c r="E185" s="20"/>
      <c r="F185" s="20"/>
      <c r="G185" s="20"/>
      <c r="H185" s="20"/>
      <c r="I185" s="20"/>
      <c r="J185" s="20"/>
      <c r="K185" s="20"/>
      <c r="L185" s="20"/>
      <c r="M185" s="20"/>
      <c r="N185" s="20"/>
      <c r="O185" s="20"/>
      <c r="P185" s="20"/>
    </row>
    <row r="186" spans="1:16" x14ac:dyDescent="0.25">
      <c r="A186" s="20"/>
      <c r="B186" s="20"/>
      <c r="C186" s="20"/>
      <c r="D186" s="20"/>
      <c r="E186" s="20"/>
      <c r="F186" s="20"/>
      <c r="G186" s="20"/>
      <c r="H186" s="20"/>
      <c r="I186" s="20"/>
      <c r="J186" s="20"/>
      <c r="K186" s="20"/>
      <c r="L186" s="20"/>
      <c r="M186" s="20"/>
      <c r="N186" s="20"/>
      <c r="O186" s="20"/>
      <c r="P186" s="20"/>
    </row>
    <row r="187" spans="1:16" x14ac:dyDescent="0.25">
      <c r="A187" s="20"/>
      <c r="B187" s="20"/>
      <c r="C187" s="20"/>
      <c r="D187" s="20"/>
      <c r="E187" s="20"/>
      <c r="F187" s="20"/>
      <c r="G187" s="20"/>
      <c r="H187" s="20"/>
      <c r="I187" s="20"/>
      <c r="J187" s="20"/>
      <c r="K187" s="20"/>
      <c r="L187" s="20"/>
      <c r="M187" s="20"/>
      <c r="N187" s="20"/>
      <c r="O187" s="20"/>
      <c r="P187" s="20"/>
    </row>
    <row r="188" spans="1:16" x14ac:dyDescent="0.25">
      <c r="A188" s="20"/>
      <c r="B188" s="20"/>
      <c r="C188" s="20"/>
      <c r="D188" s="20"/>
      <c r="E188" s="20"/>
      <c r="F188" s="20"/>
      <c r="G188" s="20"/>
      <c r="H188" s="20"/>
      <c r="I188" s="20"/>
      <c r="J188" s="20"/>
      <c r="K188" s="20"/>
      <c r="L188" s="20"/>
      <c r="M188" s="20"/>
      <c r="N188" s="20"/>
      <c r="O188" s="20"/>
      <c r="P188" s="20"/>
    </row>
    <row r="189" spans="1:16" x14ac:dyDescent="0.25">
      <c r="A189" s="20"/>
      <c r="B189" s="20"/>
      <c r="C189" s="20"/>
      <c r="D189" s="20"/>
      <c r="E189" s="20"/>
      <c r="F189" s="20"/>
      <c r="G189" s="20"/>
      <c r="H189" s="20"/>
      <c r="I189" s="20"/>
      <c r="J189" s="20"/>
      <c r="K189" s="20"/>
      <c r="L189" s="20"/>
      <c r="M189" s="20"/>
      <c r="N189" s="20"/>
      <c r="O189" s="20"/>
      <c r="P189" s="20"/>
    </row>
    <row r="190" spans="1:16" x14ac:dyDescent="0.25">
      <c r="A190" s="20"/>
      <c r="B190" s="20"/>
      <c r="C190" s="20"/>
      <c r="D190" s="20"/>
      <c r="E190" s="20"/>
      <c r="F190" s="20"/>
      <c r="G190" s="20"/>
      <c r="H190" s="20"/>
      <c r="I190" s="20"/>
      <c r="J190" s="20"/>
      <c r="K190" s="20"/>
      <c r="L190" s="20"/>
      <c r="M190" s="20"/>
      <c r="N190" s="20"/>
      <c r="O190" s="20"/>
      <c r="P190" s="20"/>
    </row>
    <row r="191" spans="1:16" x14ac:dyDescent="0.25">
      <c r="A191" s="20"/>
      <c r="B191" s="20"/>
      <c r="C191" s="20"/>
      <c r="D191" s="20"/>
      <c r="E191" s="20"/>
      <c r="F191" s="20"/>
      <c r="G191" s="20"/>
      <c r="H191" s="20"/>
      <c r="I191" s="20"/>
      <c r="J191" s="20"/>
      <c r="K191" s="20"/>
      <c r="L191" s="20"/>
      <c r="M191" s="20"/>
      <c r="N191" s="20"/>
      <c r="O191" s="20"/>
      <c r="P191" s="20"/>
    </row>
    <row r="192" spans="1:16" x14ac:dyDescent="0.25">
      <c r="A192" s="20"/>
      <c r="B192" s="20"/>
      <c r="C192" s="20"/>
      <c r="D192" s="20"/>
      <c r="E192" s="20"/>
      <c r="F192" s="20"/>
      <c r="G192" s="20"/>
      <c r="H192" s="20"/>
      <c r="I192" s="20"/>
      <c r="J192" s="20"/>
      <c r="K192" s="20"/>
      <c r="L192" s="20"/>
      <c r="M192" s="20"/>
      <c r="N192" s="20"/>
      <c r="O192" s="20"/>
      <c r="P192" s="20"/>
    </row>
    <row r="193" spans="1:16" x14ac:dyDescent="0.25">
      <c r="A193" s="20"/>
      <c r="B193" s="20"/>
      <c r="C193" s="20"/>
      <c r="D193" s="20"/>
      <c r="E193" s="20"/>
      <c r="F193" s="20"/>
      <c r="G193" s="20"/>
      <c r="H193" s="20"/>
      <c r="I193" s="20"/>
      <c r="J193" s="20"/>
      <c r="K193" s="20"/>
      <c r="L193" s="20"/>
      <c r="M193" s="20"/>
      <c r="N193" s="20"/>
      <c r="O193" s="20"/>
      <c r="P193" s="20"/>
    </row>
    <row r="194" spans="1:16" x14ac:dyDescent="0.25">
      <c r="A194" s="20"/>
      <c r="B194" s="20"/>
      <c r="C194" s="20"/>
      <c r="D194" s="20"/>
      <c r="E194" s="20"/>
      <c r="F194" s="20"/>
      <c r="G194" s="20"/>
      <c r="H194" s="20"/>
      <c r="I194" s="20"/>
      <c r="J194" s="20"/>
      <c r="K194" s="20"/>
      <c r="L194" s="20"/>
      <c r="M194" s="20"/>
      <c r="N194" s="20"/>
      <c r="O194" s="20"/>
      <c r="P194" s="20"/>
    </row>
    <row r="195" spans="1:16" x14ac:dyDescent="0.25">
      <c r="A195" s="20"/>
      <c r="B195" s="20"/>
      <c r="C195" s="20"/>
      <c r="D195" s="20"/>
      <c r="E195" s="20"/>
      <c r="F195" s="20"/>
      <c r="G195" s="20"/>
      <c r="H195" s="20"/>
      <c r="I195" s="20"/>
      <c r="J195" s="20"/>
      <c r="K195" s="20"/>
      <c r="L195" s="20"/>
      <c r="M195" s="20"/>
      <c r="N195" s="20"/>
      <c r="O195" s="20"/>
      <c r="P195" s="20"/>
    </row>
    <row r="196" spans="1:16" x14ac:dyDescent="0.25">
      <c r="A196" s="20"/>
      <c r="B196" s="20"/>
      <c r="C196" s="20"/>
      <c r="D196" s="20"/>
      <c r="E196" s="20"/>
      <c r="F196" s="20"/>
      <c r="G196" s="20"/>
      <c r="H196" s="20"/>
      <c r="I196" s="20"/>
      <c r="J196" s="20"/>
      <c r="K196" s="20"/>
      <c r="L196" s="20"/>
      <c r="M196" s="20"/>
      <c r="N196" s="20"/>
      <c r="O196" s="20"/>
      <c r="P196" s="20"/>
    </row>
    <row r="197" spans="1:16" x14ac:dyDescent="0.25">
      <c r="A197" s="20"/>
      <c r="B197" s="20"/>
      <c r="C197" s="20"/>
      <c r="D197" s="20"/>
      <c r="E197" s="20"/>
      <c r="F197" s="20"/>
      <c r="G197" s="20"/>
      <c r="H197" s="20"/>
      <c r="I197" s="20"/>
      <c r="J197" s="20"/>
      <c r="K197" s="20"/>
      <c r="L197" s="20"/>
      <c r="M197" s="20"/>
      <c r="N197" s="20"/>
      <c r="O197" s="20"/>
      <c r="P197" s="20"/>
    </row>
    <row r="198" spans="1:16" x14ac:dyDescent="0.25">
      <c r="A198" s="20"/>
      <c r="B198" s="20"/>
      <c r="C198" s="20"/>
      <c r="D198" s="20"/>
      <c r="E198" s="20"/>
      <c r="F198" s="20"/>
      <c r="G198" s="20"/>
      <c r="H198" s="20"/>
      <c r="I198" s="20"/>
      <c r="J198" s="20"/>
      <c r="K198" s="20"/>
      <c r="L198" s="20"/>
      <c r="M198" s="20"/>
      <c r="N198" s="20"/>
      <c r="O198" s="20"/>
      <c r="P198" s="20"/>
    </row>
    <row r="199" spans="1:16" x14ac:dyDescent="0.25">
      <c r="A199" s="20"/>
      <c r="B199" s="20"/>
      <c r="C199" s="20"/>
      <c r="D199" s="20"/>
      <c r="E199" s="20"/>
      <c r="F199" s="20"/>
      <c r="G199" s="20"/>
      <c r="H199" s="20"/>
      <c r="I199" s="20"/>
      <c r="J199" s="20"/>
      <c r="K199" s="20"/>
      <c r="L199" s="20"/>
      <c r="M199" s="20"/>
      <c r="N199" s="20"/>
      <c r="O199" s="20"/>
      <c r="P199" s="20"/>
    </row>
    <row r="200" spans="1:16" x14ac:dyDescent="0.25">
      <c r="A200" s="20"/>
      <c r="B200" s="20"/>
      <c r="C200" s="20"/>
      <c r="D200" s="20"/>
      <c r="E200" s="20"/>
      <c r="F200" s="20"/>
      <c r="G200" s="20"/>
      <c r="H200" s="20"/>
      <c r="I200" s="20"/>
      <c r="J200" s="20"/>
      <c r="K200" s="20"/>
      <c r="L200" s="20"/>
      <c r="M200" s="20"/>
      <c r="N200" s="20"/>
      <c r="O200" s="20"/>
      <c r="P200" s="20"/>
    </row>
    <row r="201" spans="1:16" x14ac:dyDescent="0.25">
      <c r="A201" s="20"/>
      <c r="B201" s="20"/>
      <c r="C201" s="20"/>
      <c r="D201" s="20"/>
      <c r="E201" s="20"/>
      <c r="F201" s="20"/>
      <c r="G201" s="20"/>
      <c r="H201" s="20"/>
      <c r="I201" s="20"/>
      <c r="J201" s="20"/>
      <c r="K201" s="20"/>
      <c r="L201" s="20"/>
      <c r="M201" s="20"/>
      <c r="N201" s="20"/>
      <c r="O201" s="20"/>
      <c r="P201" s="20"/>
    </row>
    <row r="202" spans="1:16" x14ac:dyDescent="0.25">
      <c r="A202" s="20"/>
      <c r="B202" s="20"/>
      <c r="C202" s="20"/>
      <c r="D202" s="20"/>
      <c r="E202" s="20"/>
      <c r="F202" s="20"/>
      <c r="G202" s="20"/>
      <c r="H202" s="20"/>
      <c r="I202" s="20"/>
      <c r="J202" s="20"/>
      <c r="K202" s="20"/>
      <c r="L202" s="20"/>
      <c r="M202" s="20"/>
      <c r="N202" s="20"/>
      <c r="O202" s="20"/>
      <c r="P202" s="20"/>
    </row>
    <row r="203" spans="1:16" x14ac:dyDescent="0.25">
      <c r="A203" s="20"/>
      <c r="B203" s="20"/>
      <c r="C203" s="20"/>
      <c r="D203" s="20"/>
      <c r="E203" s="20"/>
      <c r="F203" s="20"/>
      <c r="G203" s="20"/>
      <c r="H203" s="20"/>
      <c r="I203" s="20"/>
      <c r="J203" s="20"/>
      <c r="K203" s="20"/>
      <c r="L203" s="20"/>
      <c r="M203" s="20"/>
      <c r="N203" s="20"/>
      <c r="O203" s="20"/>
      <c r="P203" s="20"/>
    </row>
    <row r="204" spans="1:16" x14ac:dyDescent="0.25">
      <c r="A204" s="20"/>
      <c r="B204" s="20"/>
      <c r="C204" s="20"/>
      <c r="D204" s="20"/>
      <c r="E204" s="20"/>
      <c r="F204" s="20"/>
      <c r="G204" s="20"/>
      <c r="H204" s="20"/>
      <c r="I204" s="20"/>
      <c r="J204" s="20"/>
      <c r="K204" s="20"/>
      <c r="L204" s="20"/>
      <c r="M204" s="20"/>
      <c r="N204" s="20"/>
      <c r="O204" s="20"/>
      <c r="P204" s="20"/>
    </row>
    <row r="205" spans="1:16" x14ac:dyDescent="0.25">
      <c r="A205" s="20"/>
      <c r="B205" s="20"/>
      <c r="C205" s="20"/>
      <c r="D205" s="20"/>
      <c r="E205" s="20"/>
      <c r="F205" s="20"/>
      <c r="G205" s="20"/>
      <c r="H205" s="20"/>
      <c r="I205" s="20"/>
      <c r="J205" s="20"/>
      <c r="K205" s="20"/>
      <c r="L205" s="20"/>
      <c r="M205" s="20"/>
      <c r="N205" s="20"/>
      <c r="O205" s="20"/>
      <c r="P205" s="20"/>
    </row>
    <row r="206" spans="1:16" x14ac:dyDescent="0.25">
      <c r="A206" s="20"/>
      <c r="B206" s="20"/>
      <c r="C206" s="20"/>
      <c r="D206" s="20"/>
      <c r="E206" s="20"/>
      <c r="F206" s="20"/>
      <c r="G206" s="20"/>
      <c r="H206" s="20"/>
      <c r="I206" s="20"/>
      <c r="J206" s="20"/>
      <c r="K206" s="20"/>
      <c r="L206" s="20"/>
      <c r="M206" s="20"/>
      <c r="N206" s="20"/>
      <c r="O206" s="20"/>
      <c r="P206" s="20"/>
    </row>
    <row r="207" spans="1:16" x14ac:dyDescent="0.25">
      <c r="A207" s="20"/>
      <c r="B207" s="20"/>
      <c r="C207" s="20"/>
      <c r="D207" s="20"/>
      <c r="E207" s="20"/>
      <c r="F207" s="20"/>
      <c r="G207" s="20"/>
      <c r="H207" s="20"/>
      <c r="I207" s="20"/>
      <c r="J207" s="20"/>
      <c r="K207" s="20"/>
      <c r="L207" s="20"/>
      <c r="M207" s="20"/>
      <c r="N207" s="20"/>
      <c r="O207" s="20"/>
      <c r="P207" s="20"/>
    </row>
    <row r="208" spans="1:16" x14ac:dyDescent="0.25">
      <c r="A208" s="20"/>
      <c r="B208" s="20"/>
      <c r="C208" s="20"/>
      <c r="D208" s="20"/>
      <c r="E208" s="20"/>
      <c r="F208" s="20"/>
      <c r="G208" s="20"/>
      <c r="H208" s="20"/>
      <c r="I208" s="20"/>
      <c r="J208" s="20"/>
      <c r="K208" s="20"/>
      <c r="L208" s="20"/>
      <c r="M208" s="20"/>
      <c r="N208" s="20"/>
      <c r="O208" s="20"/>
      <c r="P208" s="20"/>
    </row>
    <row r="209" spans="1:16" x14ac:dyDescent="0.25">
      <c r="A209" s="20"/>
      <c r="B209" s="20"/>
      <c r="C209" s="20"/>
      <c r="D209" s="20"/>
      <c r="E209" s="20"/>
      <c r="F209" s="20"/>
      <c r="G209" s="20"/>
      <c r="H209" s="20"/>
      <c r="I209" s="20"/>
      <c r="J209" s="20"/>
      <c r="K209" s="20"/>
      <c r="L209" s="20"/>
      <c r="M209" s="20"/>
      <c r="N209" s="20"/>
      <c r="O209" s="20"/>
      <c r="P209" s="20"/>
    </row>
    <row r="210" spans="1:16" x14ac:dyDescent="0.25">
      <c r="A210" s="20"/>
      <c r="B210" s="20"/>
      <c r="C210" s="20"/>
      <c r="D210" s="20"/>
      <c r="E210" s="20"/>
      <c r="F210" s="20"/>
      <c r="G210" s="20"/>
      <c r="H210" s="20"/>
      <c r="I210" s="20"/>
      <c r="J210" s="20"/>
      <c r="K210" s="20"/>
      <c r="L210" s="20"/>
      <c r="M210" s="20"/>
      <c r="N210" s="20"/>
      <c r="O210" s="20"/>
      <c r="P210" s="20"/>
    </row>
    <row r="211" spans="1:16" x14ac:dyDescent="0.25">
      <c r="A211" s="20"/>
      <c r="B211" s="20"/>
      <c r="C211" s="20"/>
      <c r="D211" s="20"/>
      <c r="E211" s="20"/>
      <c r="F211" s="20"/>
      <c r="G211" s="20"/>
      <c r="H211" s="20"/>
      <c r="I211" s="20"/>
      <c r="J211" s="20"/>
      <c r="K211" s="20"/>
      <c r="L211" s="20"/>
      <c r="M211" s="20"/>
      <c r="N211" s="20"/>
      <c r="O211" s="20"/>
      <c r="P211" s="20"/>
    </row>
    <row r="212" spans="1:16" x14ac:dyDescent="0.25">
      <c r="A212" s="20"/>
      <c r="B212" s="20"/>
      <c r="C212" s="20"/>
      <c r="D212" s="20"/>
      <c r="E212" s="20"/>
      <c r="F212" s="20"/>
      <c r="G212" s="20"/>
      <c r="H212" s="20"/>
      <c r="I212" s="20"/>
      <c r="J212" s="20"/>
      <c r="K212" s="20"/>
      <c r="L212" s="20"/>
      <c r="M212" s="20"/>
      <c r="N212" s="20"/>
      <c r="O212" s="20"/>
      <c r="P212" s="20"/>
    </row>
    <row r="213" spans="1:16" x14ac:dyDescent="0.25">
      <c r="A213" s="20"/>
      <c r="B213" s="20"/>
      <c r="C213" s="20"/>
      <c r="D213" s="20"/>
      <c r="E213" s="20"/>
      <c r="F213" s="20"/>
      <c r="G213" s="20"/>
      <c r="H213" s="20"/>
      <c r="I213" s="20"/>
      <c r="J213" s="20"/>
      <c r="K213" s="20"/>
      <c r="L213" s="20"/>
      <c r="M213" s="20"/>
      <c r="N213" s="20"/>
      <c r="O213" s="20"/>
      <c r="P213" s="20"/>
    </row>
    <row r="214" spans="1:16" x14ac:dyDescent="0.25">
      <c r="A214" s="20"/>
      <c r="B214" s="20"/>
      <c r="C214" s="20"/>
      <c r="D214" s="20"/>
      <c r="E214" s="20"/>
      <c r="F214" s="20"/>
      <c r="G214" s="20"/>
      <c r="H214" s="20"/>
      <c r="I214" s="20"/>
      <c r="J214" s="20"/>
      <c r="K214" s="20"/>
      <c r="L214" s="20"/>
      <c r="M214" s="20"/>
      <c r="N214" s="20"/>
      <c r="O214" s="20"/>
      <c r="P214" s="20"/>
    </row>
    <row r="215" spans="1:16" x14ac:dyDescent="0.25">
      <c r="A215" s="20"/>
      <c r="B215" s="20"/>
      <c r="C215" s="20"/>
      <c r="D215" s="20"/>
      <c r="E215" s="20"/>
      <c r="F215" s="20"/>
      <c r="G215" s="20"/>
      <c r="H215" s="20"/>
      <c r="I215" s="20"/>
      <c r="J215" s="20"/>
      <c r="K215" s="20"/>
      <c r="L215" s="20"/>
      <c r="M215" s="20"/>
      <c r="N215" s="20"/>
      <c r="O215" s="20"/>
      <c r="P215" s="20"/>
    </row>
    <row r="216" spans="1:16" x14ac:dyDescent="0.25">
      <c r="A216" s="20"/>
      <c r="B216" s="20"/>
      <c r="C216" s="20"/>
      <c r="D216" s="20"/>
      <c r="E216" s="20"/>
      <c r="F216" s="20"/>
      <c r="G216" s="20"/>
      <c r="H216" s="20"/>
      <c r="I216" s="20"/>
      <c r="J216" s="20"/>
      <c r="K216" s="20"/>
      <c r="L216" s="20"/>
      <c r="M216" s="20"/>
      <c r="N216" s="20"/>
      <c r="O216" s="20"/>
      <c r="P216" s="20"/>
    </row>
    <row r="217" spans="1:16" x14ac:dyDescent="0.25">
      <c r="A217" s="20"/>
      <c r="B217" s="20"/>
      <c r="C217" s="20"/>
      <c r="D217" s="20"/>
      <c r="E217" s="20"/>
      <c r="F217" s="20"/>
      <c r="G217" s="20"/>
      <c r="H217" s="20"/>
      <c r="I217" s="20"/>
      <c r="J217" s="20"/>
      <c r="K217" s="20"/>
      <c r="L217" s="20"/>
      <c r="M217" s="20"/>
      <c r="N217" s="20"/>
      <c r="O217" s="20"/>
      <c r="P217" s="20"/>
    </row>
    <row r="218" spans="1:16" x14ac:dyDescent="0.25">
      <c r="A218" s="20"/>
      <c r="B218" s="20"/>
      <c r="C218" s="20"/>
      <c r="D218" s="20"/>
      <c r="E218" s="20"/>
      <c r="F218" s="20"/>
      <c r="G218" s="20"/>
      <c r="H218" s="20"/>
      <c r="I218" s="20"/>
      <c r="J218" s="20"/>
      <c r="K218" s="20"/>
      <c r="L218" s="20"/>
      <c r="M218" s="20"/>
      <c r="N218" s="20"/>
      <c r="O218" s="20"/>
      <c r="P218" s="20"/>
    </row>
    <row r="219" spans="1:16" x14ac:dyDescent="0.25">
      <c r="A219" s="20"/>
      <c r="B219" s="20"/>
      <c r="C219" s="20"/>
      <c r="D219" s="20"/>
      <c r="E219" s="20"/>
      <c r="F219" s="20"/>
      <c r="G219" s="20"/>
      <c r="H219" s="20"/>
      <c r="I219" s="20"/>
      <c r="J219" s="20"/>
      <c r="K219" s="20"/>
      <c r="L219" s="20"/>
      <c r="M219" s="20"/>
      <c r="N219" s="20"/>
      <c r="O219" s="20"/>
      <c r="P219" s="20"/>
    </row>
    <row r="220" spans="1:16" x14ac:dyDescent="0.25">
      <c r="A220" s="20"/>
      <c r="B220" s="20"/>
      <c r="C220" s="20"/>
      <c r="D220" s="20"/>
      <c r="E220" s="20"/>
      <c r="F220" s="20"/>
      <c r="G220" s="20"/>
      <c r="H220" s="20"/>
      <c r="I220" s="20"/>
      <c r="J220" s="20"/>
      <c r="K220" s="20"/>
      <c r="L220" s="20"/>
      <c r="M220" s="20"/>
      <c r="N220" s="20"/>
      <c r="O220" s="20"/>
      <c r="P220" s="20"/>
    </row>
    <row r="221" spans="1:16" x14ac:dyDescent="0.25">
      <c r="A221" s="20"/>
      <c r="B221" s="20"/>
      <c r="C221" s="20"/>
      <c r="D221" s="20"/>
      <c r="E221" s="20"/>
      <c r="F221" s="20"/>
      <c r="G221" s="20"/>
      <c r="H221" s="20"/>
      <c r="I221" s="20"/>
      <c r="J221" s="20"/>
      <c r="K221" s="20"/>
      <c r="L221" s="20"/>
      <c r="M221" s="20"/>
      <c r="N221" s="20"/>
      <c r="O221" s="20"/>
      <c r="P221" s="20"/>
    </row>
    <row r="222" spans="1:16" x14ac:dyDescent="0.25">
      <c r="A222" s="20"/>
      <c r="B222" s="20"/>
      <c r="C222" s="20"/>
      <c r="D222" s="20"/>
      <c r="E222" s="20"/>
      <c r="F222" s="20"/>
      <c r="G222" s="20"/>
      <c r="H222" s="20"/>
      <c r="I222" s="20"/>
      <c r="J222" s="20"/>
      <c r="K222" s="20"/>
      <c r="L222" s="20"/>
      <c r="M222" s="20"/>
      <c r="N222" s="20"/>
      <c r="O222" s="20"/>
      <c r="P222" s="20"/>
    </row>
    <row r="223" spans="1:16" x14ac:dyDescent="0.25">
      <c r="A223" s="20"/>
      <c r="B223" s="20"/>
      <c r="C223" s="20"/>
      <c r="D223" s="20"/>
      <c r="E223" s="20"/>
      <c r="F223" s="20"/>
      <c r="G223" s="20"/>
      <c r="H223" s="20"/>
      <c r="I223" s="20"/>
      <c r="J223" s="20"/>
      <c r="K223" s="20"/>
      <c r="L223" s="20"/>
      <c r="M223" s="20"/>
      <c r="N223" s="20"/>
      <c r="O223" s="20"/>
      <c r="P223" s="20"/>
    </row>
    <row r="224" spans="1:16" x14ac:dyDescent="0.25">
      <c r="A224" s="20"/>
      <c r="B224" s="20"/>
      <c r="C224" s="20"/>
      <c r="D224" s="20"/>
      <c r="E224" s="20"/>
      <c r="F224" s="20"/>
      <c r="G224" s="20"/>
      <c r="H224" s="20"/>
      <c r="I224" s="20"/>
      <c r="J224" s="20"/>
      <c r="K224" s="20"/>
      <c r="L224" s="20"/>
      <c r="M224" s="20"/>
      <c r="N224" s="20"/>
      <c r="O224" s="20"/>
      <c r="P224" s="20"/>
    </row>
    <row r="225" spans="1:16" x14ac:dyDescent="0.25">
      <c r="A225" s="20"/>
      <c r="B225" s="20"/>
      <c r="C225" s="20"/>
      <c r="D225" s="20"/>
      <c r="E225" s="20"/>
      <c r="F225" s="20"/>
      <c r="G225" s="20"/>
      <c r="H225" s="20"/>
      <c r="I225" s="20"/>
      <c r="J225" s="20"/>
      <c r="K225" s="20"/>
      <c r="L225" s="20"/>
      <c r="M225" s="20"/>
      <c r="N225" s="20"/>
      <c r="O225" s="20"/>
      <c r="P225" s="20"/>
    </row>
    <row r="226" spans="1:16" x14ac:dyDescent="0.25">
      <c r="A226" s="20"/>
      <c r="B226" s="20"/>
      <c r="C226" s="20"/>
      <c r="D226" s="20"/>
      <c r="E226" s="20"/>
      <c r="F226" s="20"/>
      <c r="G226" s="20"/>
      <c r="H226" s="20"/>
      <c r="I226" s="20"/>
      <c r="J226" s="20"/>
      <c r="K226" s="20"/>
      <c r="L226" s="20"/>
      <c r="M226" s="20"/>
      <c r="N226" s="20"/>
      <c r="O226" s="20"/>
      <c r="P226" s="20"/>
    </row>
    <row r="227" spans="1:16" x14ac:dyDescent="0.25">
      <c r="A227" s="20"/>
      <c r="B227" s="20"/>
      <c r="C227" s="20"/>
      <c r="D227" s="20"/>
      <c r="E227" s="20"/>
      <c r="F227" s="20"/>
      <c r="G227" s="20"/>
      <c r="H227" s="20"/>
      <c r="I227" s="20"/>
      <c r="J227" s="20"/>
      <c r="K227" s="20"/>
      <c r="L227" s="20"/>
      <c r="M227" s="20"/>
      <c r="N227" s="20"/>
      <c r="O227" s="20"/>
      <c r="P227" s="20"/>
    </row>
    <row r="228" spans="1:16" x14ac:dyDescent="0.25">
      <c r="A228" s="20"/>
      <c r="B228" s="20"/>
      <c r="C228" s="20"/>
      <c r="D228" s="20"/>
      <c r="E228" s="20"/>
      <c r="F228" s="20"/>
      <c r="G228" s="20"/>
      <c r="H228" s="20"/>
      <c r="I228" s="20"/>
      <c r="J228" s="20"/>
      <c r="K228" s="20"/>
      <c r="L228" s="20"/>
      <c r="M228" s="20"/>
      <c r="N228" s="20"/>
      <c r="O228" s="20"/>
      <c r="P228" s="20"/>
    </row>
    <row r="229" spans="1:16" x14ac:dyDescent="0.25">
      <c r="A229" s="20"/>
      <c r="B229" s="20"/>
      <c r="C229" s="20"/>
      <c r="D229" s="20"/>
      <c r="E229" s="20"/>
      <c r="F229" s="20"/>
      <c r="G229" s="20"/>
      <c r="H229" s="20"/>
      <c r="I229" s="20"/>
      <c r="J229" s="20"/>
      <c r="K229" s="20"/>
      <c r="L229" s="20"/>
      <c r="M229" s="20"/>
      <c r="N229" s="20"/>
      <c r="O229" s="20"/>
      <c r="P229" s="20"/>
    </row>
    <row r="230" spans="1:16" x14ac:dyDescent="0.25">
      <c r="A230" s="20"/>
      <c r="B230" s="20"/>
      <c r="C230" s="20"/>
      <c r="D230" s="20"/>
      <c r="E230" s="20"/>
      <c r="F230" s="20"/>
      <c r="G230" s="20"/>
      <c r="H230" s="20"/>
      <c r="I230" s="20"/>
      <c r="J230" s="20"/>
      <c r="K230" s="20"/>
      <c r="L230" s="20"/>
      <c r="M230" s="20"/>
      <c r="N230" s="20"/>
      <c r="O230" s="20"/>
      <c r="P230" s="20"/>
    </row>
    <row r="231" spans="1:16" x14ac:dyDescent="0.25">
      <c r="A231" s="20"/>
      <c r="B231" s="20"/>
      <c r="C231" s="20"/>
      <c r="D231" s="20"/>
      <c r="E231" s="20"/>
      <c r="F231" s="20"/>
      <c r="G231" s="20"/>
      <c r="H231" s="20"/>
      <c r="I231" s="20"/>
      <c r="J231" s="20"/>
      <c r="K231" s="20"/>
      <c r="L231" s="20"/>
      <c r="M231" s="20"/>
      <c r="N231" s="20"/>
      <c r="O231" s="20"/>
      <c r="P231" s="20"/>
    </row>
    <row r="232" spans="1:16" x14ac:dyDescent="0.25">
      <c r="A232" s="20"/>
      <c r="B232" s="20"/>
      <c r="C232" s="20"/>
      <c r="D232" s="20"/>
      <c r="E232" s="20"/>
      <c r="F232" s="20"/>
      <c r="G232" s="20"/>
      <c r="H232" s="20"/>
      <c r="I232" s="20"/>
      <c r="J232" s="20"/>
      <c r="K232" s="20"/>
      <c r="L232" s="20"/>
      <c r="M232" s="20"/>
      <c r="N232" s="20"/>
      <c r="O232" s="20"/>
      <c r="P232" s="20"/>
    </row>
    <row r="233" spans="1:16" x14ac:dyDescent="0.25">
      <c r="A233" s="20"/>
      <c r="B233" s="20"/>
      <c r="C233" s="20"/>
      <c r="D233" s="20"/>
      <c r="E233" s="20"/>
      <c r="F233" s="20"/>
      <c r="G233" s="20"/>
      <c r="H233" s="20"/>
      <c r="I233" s="20"/>
      <c r="J233" s="20"/>
      <c r="K233" s="20"/>
      <c r="L233" s="20"/>
      <c r="M233" s="20"/>
      <c r="N233" s="20"/>
      <c r="O233" s="20"/>
      <c r="P233" s="20"/>
    </row>
    <row r="234" spans="1:16" x14ac:dyDescent="0.25">
      <c r="A234" s="20"/>
      <c r="B234" s="20"/>
      <c r="C234" s="20"/>
      <c r="D234" s="20"/>
      <c r="E234" s="20"/>
      <c r="F234" s="20"/>
      <c r="G234" s="20"/>
      <c r="H234" s="20"/>
      <c r="I234" s="20"/>
      <c r="J234" s="20"/>
      <c r="K234" s="20"/>
      <c r="L234" s="20"/>
      <c r="M234" s="20"/>
      <c r="N234" s="20"/>
      <c r="O234" s="20"/>
      <c r="P234" s="20"/>
    </row>
    <row r="235" spans="1:16" x14ac:dyDescent="0.25">
      <c r="A235" s="20"/>
      <c r="B235" s="20"/>
      <c r="C235" s="20"/>
      <c r="D235" s="20"/>
      <c r="E235" s="20"/>
      <c r="F235" s="20"/>
      <c r="G235" s="20"/>
      <c r="H235" s="20"/>
      <c r="I235" s="20"/>
      <c r="J235" s="20"/>
      <c r="K235" s="20"/>
      <c r="L235" s="20"/>
      <c r="M235" s="20"/>
      <c r="N235" s="20"/>
      <c r="O235" s="20"/>
      <c r="P235" s="20"/>
    </row>
    <row r="236" spans="1:16" x14ac:dyDescent="0.25">
      <c r="A236" s="20"/>
      <c r="B236" s="20"/>
      <c r="C236" s="20"/>
      <c r="D236" s="20"/>
      <c r="E236" s="20"/>
      <c r="F236" s="20"/>
      <c r="G236" s="20"/>
      <c r="H236" s="20"/>
      <c r="I236" s="20"/>
      <c r="J236" s="20"/>
      <c r="K236" s="20"/>
      <c r="L236" s="20"/>
      <c r="M236" s="20"/>
      <c r="N236" s="20"/>
      <c r="O236" s="20"/>
      <c r="P236" s="20"/>
    </row>
    <row r="237" spans="1:16" x14ac:dyDescent="0.25">
      <c r="A237" s="20"/>
      <c r="B237" s="20"/>
      <c r="C237" s="20"/>
      <c r="D237" s="20"/>
      <c r="E237" s="20"/>
      <c r="F237" s="20"/>
      <c r="G237" s="20"/>
      <c r="H237" s="20"/>
      <c r="I237" s="20"/>
      <c r="J237" s="20"/>
      <c r="K237" s="20"/>
      <c r="L237" s="20"/>
      <c r="M237" s="20"/>
      <c r="N237" s="20"/>
      <c r="O237" s="20"/>
      <c r="P237" s="20"/>
    </row>
    <row r="238" spans="1:16" x14ac:dyDescent="0.25">
      <c r="A238" s="20"/>
      <c r="B238" s="20"/>
      <c r="C238" s="20"/>
      <c r="D238" s="20"/>
      <c r="E238" s="20"/>
      <c r="F238" s="20"/>
      <c r="G238" s="20"/>
      <c r="H238" s="20"/>
      <c r="I238" s="20"/>
      <c r="J238" s="20"/>
      <c r="K238" s="20"/>
      <c r="L238" s="20"/>
      <c r="M238" s="20"/>
      <c r="N238" s="20"/>
      <c r="O238" s="20"/>
      <c r="P238" s="20"/>
    </row>
  </sheetData>
  <autoFilter ref="A3:AD9" xr:uid="{50B7C7C7-FE67-4A5D-9939-489418A460B0}"/>
  <mergeCells count="2">
    <mergeCell ref="Q1:AD2"/>
    <mergeCell ref="A1:P2"/>
  </mergeCells>
  <dataValidations count="4">
    <dataValidation type="list" allowBlank="1" showInputMessage="1" sqref="F4:F100" xr:uid="{26609610-DEB7-4335-8CBA-763993C946FB}">
      <formula1>$Y$5:$Y$8</formula1>
    </dataValidation>
    <dataValidation type="list" allowBlank="1" showInputMessage="1" sqref="K4:K100" xr:uid="{3A2CB28B-6557-4CAA-AE2D-EC7CC6923D92}">
      <formula1>$AA$5:$AA$7</formula1>
    </dataValidation>
    <dataValidation type="list" allowBlank="1" showInputMessage="1" sqref="B4:B100" xr:uid="{FD3175E2-EB48-48F0-982E-9EEE0233B4BB}">
      <formula1>$X$5:$X$9</formula1>
    </dataValidation>
    <dataValidation type="list" allowBlank="1" showInputMessage="1" sqref="I4:I100" xr:uid="{EA8ACDFB-AF9D-4F0C-B87A-68AA6D4D6CAD}">
      <formula1>$Z$5:$Z$9</formula1>
    </dataValidation>
  </dataValidations>
  <pageMargins left="0.25" right="0.25" top="0.75" bottom="0.75" header="0.3" footer="0.3"/>
  <pageSetup scale="43" fitToHeight="0"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9AB6-DF0B-43B3-95D0-FB43491548CA}">
  <sheetPr>
    <tabColor rgb="FFD5B8EA"/>
    <pageSetUpPr fitToPage="1"/>
  </sheetPr>
  <dimension ref="A2:AF35"/>
  <sheetViews>
    <sheetView topLeftCell="A3" workbookViewId="0">
      <selection activeCell="Z27" sqref="Z27"/>
    </sheetView>
  </sheetViews>
  <sheetFormatPr defaultRowHeight="15" x14ac:dyDescent="0.25"/>
  <cols>
    <col min="1" max="1" width="2.85546875" style="39" customWidth="1"/>
    <col min="2" max="2" width="13" style="39" customWidth="1"/>
    <col min="3" max="4" width="6.42578125" style="39" hidden="1" customWidth="1"/>
    <col min="5" max="23" width="7.7109375" style="39" customWidth="1"/>
    <col min="24" max="24" width="16.140625" style="39" customWidth="1"/>
    <col min="25" max="25" width="3" style="39" customWidth="1"/>
    <col min="26" max="26" width="5.7109375" style="39" customWidth="1"/>
    <col min="27" max="27" width="18.28515625" style="39" customWidth="1"/>
    <col min="28" max="28" width="11.140625" style="39" customWidth="1"/>
    <col min="29" max="29" width="2" style="39" customWidth="1"/>
    <col min="30" max="30" width="36" style="39" customWidth="1"/>
    <col min="31" max="31" width="31.42578125" style="39" customWidth="1"/>
    <col min="32" max="32" width="18.140625" style="39" customWidth="1"/>
    <col min="33" max="61" width="5.7109375" style="39" customWidth="1"/>
    <col min="62" max="16384" width="9.140625" style="39"/>
  </cols>
  <sheetData>
    <row r="2" spans="1:32" ht="21.75" customHeight="1" thickBot="1" x14ac:dyDescent="0.3">
      <c r="B2" s="44" t="s">
        <v>272</v>
      </c>
      <c r="E2" s="607" t="s">
        <v>373</v>
      </c>
      <c r="F2" s="607"/>
      <c r="G2" s="607"/>
      <c r="H2" s="607"/>
      <c r="I2" s="607"/>
    </row>
    <row r="3" spans="1:32" ht="16.5" thickBot="1" x14ac:dyDescent="0.3">
      <c r="AA3" s="40"/>
    </row>
    <row r="4" spans="1:32" x14ac:dyDescent="0.25">
      <c r="B4" s="608" t="s">
        <v>273</v>
      </c>
      <c r="C4" s="609"/>
      <c r="D4" s="609"/>
      <c r="E4" s="609"/>
      <c r="F4" s="609"/>
      <c r="G4" s="609"/>
      <c r="H4" s="609"/>
      <c r="I4" s="609"/>
      <c r="J4" s="609"/>
      <c r="K4" s="609"/>
      <c r="L4" s="609"/>
      <c r="M4" s="609"/>
      <c r="N4" s="609"/>
      <c r="O4" s="609"/>
      <c r="P4" s="609"/>
      <c r="Q4" s="609"/>
      <c r="R4" s="609"/>
      <c r="S4" s="609"/>
      <c r="T4" s="609"/>
      <c r="U4" s="609"/>
      <c r="V4" s="609"/>
      <c r="W4" s="609"/>
      <c r="X4" s="610"/>
    </row>
    <row r="5" spans="1:32" ht="15.75" thickBot="1" x14ac:dyDescent="0.3">
      <c r="B5" s="611"/>
      <c r="C5" s="612"/>
      <c r="D5" s="612"/>
      <c r="E5" s="612"/>
      <c r="F5" s="612"/>
      <c r="G5" s="612"/>
      <c r="H5" s="612"/>
      <c r="I5" s="612"/>
      <c r="J5" s="612"/>
      <c r="K5" s="612"/>
      <c r="L5" s="612"/>
      <c r="M5" s="612"/>
      <c r="N5" s="612"/>
      <c r="O5" s="612"/>
      <c r="P5" s="612"/>
      <c r="Q5" s="612"/>
      <c r="R5" s="612"/>
      <c r="S5" s="612"/>
      <c r="T5" s="612"/>
      <c r="U5" s="612"/>
      <c r="V5" s="612"/>
      <c r="W5" s="612"/>
      <c r="X5" s="613"/>
      <c r="AA5" s="41"/>
    </row>
    <row r="6" spans="1:32" x14ac:dyDescent="0.25">
      <c r="B6" s="42"/>
      <c r="C6" s="43"/>
      <c r="D6" s="43"/>
      <c r="E6" s="43"/>
      <c r="F6" s="43"/>
      <c r="G6" s="43"/>
      <c r="H6" s="43"/>
      <c r="I6" s="43"/>
      <c r="J6" s="43"/>
      <c r="K6" s="43"/>
      <c r="L6" s="43"/>
      <c r="M6" s="43"/>
      <c r="N6" s="43"/>
      <c r="O6" s="43"/>
      <c r="P6" s="43"/>
      <c r="Q6" s="43"/>
      <c r="R6" s="43"/>
      <c r="S6" s="43"/>
      <c r="T6" s="43"/>
      <c r="U6" s="43"/>
      <c r="V6" s="43"/>
      <c r="W6" s="614" t="s">
        <v>263</v>
      </c>
      <c r="X6" s="615"/>
      <c r="AA6" s="44"/>
      <c r="AB6" s="44"/>
      <c r="AC6" s="44"/>
      <c r="AD6" s="45"/>
      <c r="AE6" s="45"/>
      <c r="AF6" s="44"/>
    </row>
    <row r="7" spans="1:32" ht="23.25" x14ac:dyDescent="0.25">
      <c r="B7" s="46"/>
      <c r="C7" s="47"/>
      <c r="F7" s="48"/>
      <c r="G7" s="48"/>
      <c r="H7" s="48"/>
      <c r="I7" s="48"/>
      <c r="J7" s="48"/>
      <c r="K7" s="48"/>
      <c r="L7" s="48"/>
      <c r="M7" s="49" t="s">
        <v>264</v>
      </c>
      <c r="N7" s="100">
        <v>18</v>
      </c>
      <c r="O7" s="50" t="s">
        <v>275</v>
      </c>
      <c r="W7" s="616"/>
      <c r="X7" s="617"/>
      <c r="AA7" s="51"/>
      <c r="AB7" s="51"/>
      <c r="AD7" s="52"/>
      <c r="AE7" s="52"/>
    </row>
    <row r="8" spans="1:32" ht="23.25" x14ac:dyDescent="0.25">
      <c r="B8" s="53"/>
      <c r="C8" s="47"/>
      <c r="E8" s="48"/>
      <c r="F8" s="48"/>
      <c r="G8" s="48"/>
      <c r="H8" s="48"/>
      <c r="I8" s="48"/>
      <c r="J8" s="48"/>
      <c r="K8" s="48"/>
      <c r="L8" s="48"/>
      <c r="M8" s="48"/>
      <c r="O8" s="54"/>
      <c r="W8" s="616"/>
      <c r="X8" s="617"/>
      <c r="AA8" s="51"/>
      <c r="AB8" s="51"/>
      <c r="AD8" s="52"/>
      <c r="AE8" s="52"/>
    </row>
    <row r="9" spans="1:32" x14ac:dyDescent="0.25">
      <c r="B9" s="46"/>
      <c r="F9" s="48"/>
      <c r="G9" s="48"/>
      <c r="M9" s="55" t="s">
        <v>265</v>
      </c>
      <c r="N9" s="618">
        <v>40000</v>
      </c>
      <c r="O9" s="619"/>
      <c r="W9" s="616"/>
      <c r="X9" s="617"/>
      <c r="AA9" s="51"/>
      <c r="AB9" s="51"/>
      <c r="AD9" s="52"/>
      <c r="AE9" s="52"/>
    </row>
    <row r="10" spans="1:32" x14ac:dyDescent="0.25">
      <c r="B10" s="46"/>
      <c r="W10" s="616"/>
      <c r="X10" s="617"/>
      <c r="AA10" s="51"/>
      <c r="AB10" s="51"/>
      <c r="AD10" s="52"/>
      <c r="AE10" s="52"/>
    </row>
    <row r="11" spans="1:32" ht="20.25" x14ac:dyDescent="0.3">
      <c r="B11" s="46"/>
      <c r="E11" s="620" t="s">
        <v>266</v>
      </c>
      <c r="F11" s="621"/>
      <c r="G11" s="621"/>
      <c r="H11" s="621"/>
      <c r="I11" s="621"/>
      <c r="J11" s="621"/>
      <c r="K11" s="621"/>
      <c r="L11" s="621"/>
      <c r="M11" s="621"/>
      <c r="N11" s="621"/>
      <c r="O11" s="621"/>
      <c r="P11" s="621"/>
      <c r="Q11" s="621"/>
      <c r="R11" s="621"/>
      <c r="S11" s="621"/>
      <c r="T11" s="621"/>
      <c r="U11" s="621"/>
      <c r="V11" s="621"/>
      <c r="W11" s="621"/>
      <c r="X11" s="622"/>
      <c r="AA11" s="51"/>
      <c r="AB11" s="51"/>
      <c r="AD11" s="52"/>
      <c r="AE11" s="52"/>
    </row>
    <row r="12" spans="1:32" x14ac:dyDescent="0.25">
      <c r="A12" s="56"/>
      <c r="B12" s="46"/>
      <c r="C12" s="57"/>
      <c r="D12" s="57"/>
      <c r="E12" s="58">
        <v>1</v>
      </c>
      <c r="F12" s="59">
        <v>1.5</v>
      </c>
      <c r="G12" s="60">
        <v>2</v>
      </c>
      <c r="H12" s="59">
        <v>2.5</v>
      </c>
      <c r="I12" s="60">
        <v>3</v>
      </c>
      <c r="J12" s="59">
        <v>3.5</v>
      </c>
      <c r="K12" s="58">
        <v>4</v>
      </c>
      <c r="L12" s="59">
        <v>4.5</v>
      </c>
      <c r="M12" s="61">
        <v>5</v>
      </c>
      <c r="N12" s="61">
        <v>6</v>
      </c>
      <c r="O12" s="61">
        <v>7</v>
      </c>
      <c r="P12" s="61">
        <v>8</v>
      </c>
      <c r="Q12" s="61">
        <v>9</v>
      </c>
      <c r="R12" s="61">
        <v>10</v>
      </c>
      <c r="S12" s="61">
        <v>11</v>
      </c>
      <c r="T12" s="61">
        <v>12</v>
      </c>
      <c r="U12" s="61">
        <v>13</v>
      </c>
      <c r="V12" s="61">
        <v>14</v>
      </c>
      <c r="W12" s="61">
        <v>15</v>
      </c>
      <c r="X12" s="62">
        <v>16</v>
      </c>
      <c r="AA12" s="51"/>
      <c r="AB12" s="51"/>
      <c r="AD12" s="52"/>
      <c r="AE12" s="52"/>
    </row>
    <row r="13" spans="1:32" s="51" customFormat="1" x14ac:dyDescent="0.25">
      <c r="B13" s="63" t="s">
        <v>267</v>
      </c>
      <c r="C13" s="64">
        <f>SUM(N7)</f>
        <v>18</v>
      </c>
      <c r="D13" s="64">
        <v>1</v>
      </c>
      <c r="E13" s="64">
        <f>ROUND(N9/C13/D13,1)</f>
        <v>2222.1999999999998</v>
      </c>
      <c r="F13" s="64">
        <f>ROUND(N9/C13/(D13+0.5),1)</f>
        <v>1481.5</v>
      </c>
      <c r="G13" s="64">
        <f>ROUND(N9/C13/(D13+1),1)</f>
        <v>1111.0999999999999</v>
      </c>
      <c r="H13" s="64">
        <f>ROUND(N9/C13/(D13+1.5),1)</f>
        <v>888.9</v>
      </c>
      <c r="I13" s="64">
        <f>ROUND(N9/C13/(D13+2),1)</f>
        <v>740.7</v>
      </c>
      <c r="J13" s="64">
        <f>ROUND(N9/C13/(D13+2.5),1)</f>
        <v>634.9</v>
      </c>
      <c r="K13" s="64">
        <f>ROUND(N9/C13/(D13+3),1)</f>
        <v>555.6</v>
      </c>
      <c r="L13" s="64">
        <f>ROUND(N9/C13/(D13+3.5),1)</f>
        <v>493.8</v>
      </c>
      <c r="M13" s="64">
        <f>ROUND(N9/C13/(D13+4),1)</f>
        <v>444.4</v>
      </c>
      <c r="N13" s="64">
        <f>ROUND(N9/C13/(D13+5),1)</f>
        <v>370.4</v>
      </c>
      <c r="O13" s="64">
        <f>ROUND(N9/C13/(D13+6),1)</f>
        <v>317.5</v>
      </c>
      <c r="P13" s="64">
        <f>ROUND(N9/C13/(D13+7),1)</f>
        <v>277.8</v>
      </c>
      <c r="Q13" s="64">
        <f>ROUND(N9/C13/(D13+8),1)</f>
        <v>246.9</v>
      </c>
      <c r="R13" s="64">
        <f>ROUND(N9/C13/(D13+9),1)</f>
        <v>222.2</v>
      </c>
      <c r="S13" s="64">
        <f>ROUND(N9/C13/(D13+10),1)</f>
        <v>202</v>
      </c>
      <c r="T13" s="64">
        <f>ROUND(N9/C13/(D13+11),1)</f>
        <v>185.2</v>
      </c>
      <c r="U13" s="64">
        <f>ROUND(N9/C13/(D13+12),1)</f>
        <v>170.9</v>
      </c>
      <c r="V13" s="64">
        <f>ROUND(N9/C13/(D13+13),1)</f>
        <v>158.69999999999999</v>
      </c>
      <c r="W13" s="64">
        <f>ROUND(N9/C13/(D13+14),1)</f>
        <v>148.1</v>
      </c>
      <c r="X13" s="65">
        <f>ROUND(N9/C13/(D13+15),1)</f>
        <v>138.9</v>
      </c>
      <c r="AD13" s="66"/>
      <c r="AE13" s="66"/>
    </row>
    <row r="14" spans="1:32" x14ac:dyDescent="0.25">
      <c r="B14" s="46"/>
      <c r="X14" s="67"/>
      <c r="AA14" s="51"/>
      <c r="AB14" s="51"/>
      <c r="AE14" s="52"/>
    </row>
    <row r="15" spans="1:32" ht="20.25" x14ac:dyDescent="0.3">
      <c r="B15" s="623" t="s">
        <v>268</v>
      </c>
      <c r="E15" s="625" t="s">
        <v>266</v>
      </c>
      <c r="F15" s="626"/>
      <c r="G15" s="626"/>
      <c r="H15" s="626"/>
      <c r="I15" s="626"/>
      <c r="J15" s="626"/>
      <c r="K15" s="626"/>
      <c r="L15" s="626"/>
      <c r="M15" s="626"/>
      <c r="N15" s="626"/>
      <c r="O15" s="626"/>
      <c r="P15" s="626"/>
      <c r="Q15" s="626"/>
      <c r="R15" s="626"/>
      <c r="S15" s="626"/>
      <c r="T15" s="626"/>
      <c r="U15" s="626"/>
      <c r="V15" s="626"/>
      <c r="W15" s="626"/>
      <c r="X15" s="627"/>
      <c r="AA15" s="51"/>
      <c r="AB15" s="51"/>
      <c r="AE15" s="52"/>
    </row>
    <row r="16" spans="1:32" s="70" customFormat="1" x14ac:dyDescent="0.25">
      <c r="A16" s="51"/>
      <c r="B16" s="624"/>
      <c r="C16" s="68"/>
      <c r="D16" s="68"/>
      <c r="E16" s="58">
        <v>17</v>
      </c>
      <c r="F16" s="58">
        <v>18</v>
      </c>
      <c r="G16" s="58">
        <v>19</v>
      </c>
      <c r="H16" s="58">
        <v>20</v>
      </c>
      <c r="I16" s="58">
        <v>21</v>
      </c>
      <c r="J16" s="58">
        <v>22</v>
      </c>
      <c r="K16" s="58">
        <v>23</v>
      </c>
      <c r="L16" s="58">
        <v>24</v>
      </c>
      <c r="M16" s="58">
        <v>26</v>
      </c>
      <c r="N16" s="58">
        <v>28</v>
      </c>
      <c r="O16" s="58">
        <v>30</v>
      </c>
      <c r="P16" s="58">
        <v>32</v>
      </c>
      <c r="Q16" s="58">
        <v>34</v>
      </c>
      <c r="R16" s="58">
        <v>36</v>
      </c>
      <c r="S16" s="58">
        <v>38</v>
      </c>
      <c r="T16" s="58">
        <v>40</v>
      </c>
      <c r="U16" s="58">
        <v>42</v>
      </c>
      <c r="V16" s="58">
        <v>44</v>
      </c>
      <c r="W16" s="58">
        <v>46</v>
      </c>
      <c r="X16" s="69">
        <v>48</v>
      </c>
      <c r="AA16" s="51"/>
      <c r="AB16" s="51"/>
      <c r="AE16" s="66"/>
    </row>
    <row r="17" spans="1:32" s="70" customFormat="1" x14ac:dyDescent="0.25">
      <c r="A17" s="51"/>
      <c r="B17" s="63" t="s">
        <v>267</v>
      </c>
      <c r="C17" s="64">
        <f>SUM(C13)</f>
        <v>18</v>
      </c>
      <c r="D17" s="64">
        <v>1</v>
      </c>
      <c r="E17" s="64">
        <f>(ROUND(N9/C17/(D17+16)*1.5,1))</f>
        <v>196.1</v>
      </c>
      <c r="F17" s="64">
        <f>(ROUND(N9/C17/(D17+17)*1.5,1))</f>
        <v>185.2</v>
      </c>
      <c r="G17" s="64">
        <f>(ROUND(N9/C17/(D17+18)*1.5,1))</f>
        <v>175.4</v>
      </c>
      <c r="H17" s="64">
        <f>(ROUND(N9/C17/(D17+19)*1.5,1))</f>
        <v>166.7</v>
      </c>
      <c r="I17" s="64">
        <f>(ROUND(N9/C17/(D17+20)*1.5,1))</f>
        <v>158.69999999999999</v>
      </c>
      <c r="J17" s="64">
        <f>(ROUND(N9/C17/(D17+21)*1.5,1))</f>
        <v>151.5</v>
      </c>
      <c r="K17" s="64">
        <f>(ROUND(N9/C17/(D17+22)*1.5,1))</f>
        <v>144.9</v>
      </c>
      <c r="L17" s="64">
        <f>(ROUND(N9/C17/(D17+23)*1.5,1))</f>
        <v>138.9</v>
      </c>
      <c r="M17" s="64">
        <f>(ROUND(N9/C17/(D17+25)*1.5,1))</f>
        <v>128.19999999999999</v>
      </c>
      <c r="N17" s="64">
        <f>(ROUND(N9/C17/(D17+27)*1.5,1))</f>
        <v>119</v>
      </c>
      <c r="O17" s="64">
        <f>(ROUND(N9/C17/(D17+29)*1.5,1))</f>
        <v>111.1</v>
      </c>
      <c r="P17" s="64">
        <f>(ROUND(N9/C17/(D17+31)*1.5,1))</f>
        <v>104.2</v>
      </c>
      <c r="Q17" s="64">
        <f>(ROUND(N9/C17/(D17+33)*1.5,1))</f>
        <v>98</v>
      </c>
      <c r="R17" s="64">
        <f>(ROUND(N9/C17/(D17+35)*1.5,1))</f>
        <v>92.6</v>
      </c>
      <c r="S17" s="64">
        <f>(ROUND(N9/C17/(D17+37)*1.5,1))</f>
        <v>87.7</v>
      </c>
      <c r="T17" s="64">
        <f>(ROUND(N9/C17/(D17+39)*1.5,1))</f>
        <v>83.3</v>
      </c>
      <c r="U17" s="64">
        <f>(ROUND(N9/C17/(D17+41)*1.5,1))</f>
        <v>79.400000000000006</v>
      </c>
      <c r="V17" s="64">
        <f>(ROUND(N9/C17/(D17+43)*1.5,1))</f>
        <v>75.8</v>
      </c>
      <c r="W17" s="64">
        <f>(ROUND(N9/C17/(D17+45)*1.5,1))</f>
        <v>72.5</v>
      </c>
      <c r="X17" s="65">
        <f>(ROUND(N9/C17/(D17+47)*1.5,1))</f>
        <v>69.400000000000006</v>
      </c>
      <c r="AA17" s="51"/>
      <c r="AB17" s="51"/>
    </row>
    <row r="18" spans="1:32" ht="15.75" thickBot="1" x14ac:dyDescent="0.3">
      <c r="B18" s="71"/>
      <c r="C18" s="72"/>
      <c r="D18" s="72"/>
      <c r="E18" s="72"/>
      <c r="F18" s="72"/>
      <c r="G18" s="72"/>
      <c r="H18" s="72"/>
      <c r="I18" s="72"/>
      <c r="J18" s="72"/>
      <c r="K18" s="72"/>
      <c r="L18" s="72"/>
      <c r="M18" s="72"/>
      <c r="N18" s="72"/>
      <c r="O18" s="72"/>
      <c r="P18" s="72"/>
      <c r="Q18" s="72"/>
      <c r="R18" s="72"/>
      <c r="S18" s="72"/>
      <c r="T18" s="72"/>
      <c r="U18" s="72"/>
      <c r="V18" s="72"/>
      <c r="W18" s="72"/>
      <c r="X18" s="73"/>
    </row>
    <row r="19" spans="1:32" ht="14.25" customHeight="1" thickBot="1" x14ac:dyDescent="0.3">
      <c r="B19" s="74"/>
      <c r="C19" s="75"/>
      <c r="D19" s="75"/>
      <c r="E19" s="75"/>
      <c r="F19" s="75"/>
      <c r="G19" s="75"/>
      <c r="H19" s="75"/>
      <c r="I19" s="75"/>
      <c r="J19" s="75"/>
      <c r="K19" s="75"/>
      <c r="L19" s="75"/>
      <c r="M19" s="75"/>
      <c r="N19" s="75"/>
      <c r="O19" s="75"/>
      <c r="P19" s="75"/>
      <c r="Q19" s="75"/>
      <c r="R19" s="75"/>
      <c r="S19" s="75"/>
      <c r="T19" s="75"/>
      <c r="U19" s="75"/>
      <c r="V19" s="75"/>
      <c r="W19" s="75"/>
      <c r="X19" s="76"/>
    </row>
    <row r="20" spans="1:32" x14ac:dyDescent="0.25">
      <c r="B20" s="42"/>
      <c r="C20" s="43"/>
      <c r="D20" s="43"/>
      <c r="E20" s="43"/>
      <c r="F20" s="43"/>
      <c r="G20" s="43"/>
      <c r="H20" s="43"/>
      <c r="I20" s="43"/>
      <c r="J20" s="43"/>
      <c r="K20" s="43"/>
      <c r="L20" s="43"/>
      <c r="M20" s="43"/>
      <c r="N20" s="43"/>
      <c r="O20" s="43"/>
      <c r="P20" s="43"/>
      <c r="Q20" s="43"/>
      <c r="R20" s="43"/>
      <c r="S20" s="43"/>
      <c r="T20" s="43"/>
      <c r="U20" s="43"/>
      <c r="V20" s="43"/>
      <c r="W20" s="628" t="s">
        <v>269</v>
      </c>
      <c r="X20" s="629"/>
    </row>
    <row r="21" spans="1:32" x14ac:dyDescent="0.25">
      <c r="B21" s="46"/>
      <c r="F21" s="48"/>
      <c r="G21" s="48"/>
      <c r="H21" s="48"/>
      <c r="I21" s="48"/>
      <c r="J21" s="48"/>
      <c r="K21" s="48"/>
      <c r="L21" s="48"/>
      <c r="M21" s="55" t="s">
        <v>270</v>
      </c>
      <c r="N21" s="100">
        <v>4</v>
      </c>
      <c r="O21" s="50" t="s">
        <v>275</v>
      </c>
      <c r="W21" s="630"/>
      <c r="X21" s="631"/>
    </row>
    <row r="22" spans="1:32" x14ac:dyDescent="0.25">
      <c r="B22" s="46"/>
      <c r="E22" s="48"/>
      <c r="F22" s="48"/>
      <c r="G22" s="48"/>
      <c r="H22" s="48"/>
      <c r="I22" s="48"/>
      <c r="J22" s="48"/>
      <c r="K22" s="48"/>
      <c r="L22" s="48"/>
      <c r="M22" s="48"/>
      <c r="O22" s="54"/>
      <c r="W22" s="630"/>
      <c r="X22" s="631"/>
    </row>
    <row r="23" spans="1:32" ht="15" hidden="1" customHeight="1" x14ac:dyDescent="0.25">
      <c r="B23" s="46"/>
      <c r="F23" s="48"/>
      <c r="G23" s="48"/>
      <c r="H23" s="48"/>
      <c r="I23" s="632">
        <f>SUM(N9)</f>
        <v>40000</v>
      </c>
      <c r="J23" s="633"/>
      <c r="M23" s="48"/>
      <c r="X23" s="67"/>
    </row>
    <row r="24" spans="1:32" ht="20.25" x14ac:dyDescent="0.3">
      <c r="B24" s="46"/>
      <c r="E24" s="620" t="s">
        <v>266</v>
      </c>
      <c r="F24" s="621"/>
      <c r="G24" s="621"/>
      <c r="H24" s="621"/>
      <c r="I24" s="621"/>
      <c r="J24" s="621"/>
      <c r="K24" s="621"/>
      <c r="L24" s="621"/>
      <c r="M24" s="621"/>
      <c r="N24" s="621"/>
      <c r="O24" s="621"/>
      <c r="P24" s="621"/>
      <c r="Q24" s="621"/>
      <c r="R24" s="621"/>
      <c r="S24" s="621"/>
      <c r="T24" s="621"/>
      <c r="U24" s="621"/>
      <c r="V24" s="621"/>
      <c r="W24" s="621"/>
      <c r="X24" s="622"/>
      <c r="AA24" s="41"/>
    </row>
    <row r="25" spans="1:32" s="70" customFormat="1" ht="12.75" customHeight="1" x14ac:dyDescent="0.25">
      <c r="A25" s="51"/>
      <c r="B25" s="46"/>
      <c r="C25" s="68"/>
      <c r="D25" s="68"/>
      <c r="E25" s="58">
        <v>1</v>
      </c>
      <c r="F25" s="59">
        <v>1.5</v>
      </c>
      <c r="G25" s="60">
        <v>2</v>
      </c>
      <c r="H25" s="59">
        <v>2.5</v>
      </c>
      <c r="I25" s="60">
        <v>3</v>
      </c>
      <c r="J25" s="59">
        <v>3.5</v>
      </c>
      <c r="K25" s="58">
        <v>4</v>
      </c>
      <c r="L25" s="59">
        <v>4.5</v>
      </c>
      <c r="M25" s="58">
        <v>5</v>
      </c>
      <c r="N25" s="58">
        <v>6</v>
      </c>
      <c r="O25" s="58">
        <v>7</v>
      </c>
      <c r="P25" s="58">
        <v>8</v>
      </c>
      <c r="Q25" s="58">
        <v>9</v>
      </c>
      <c r="R25" s="58">
        <v>10</v>
      </c>
      <c r="S25" s="58">
        <v>11</v>
      </c>
      <c r="T25" s="58">
        <v>12</v>
      </c>
      <c r="U25" s="58">
        <v>13</v>
      </c>
      <c r="V25" s="58">
        <v>14</v>
      </c>
      <c r="W25" s="58">
        <v>15</v>
      </c>
      <c r="X25" s="69">
        <v>16</v>
      </c>
      <c r="AA25" s="44"/>
      <c r="AB25" s="44"/>
      <c r="AC25" s="44"/>
      <c r="AD25" s="45"/>
      <c r="AE25" s="45"/>
      <c r="AF25" s="44"/>
    </row>
    <row r="26" spans="1:32" s="70" customFormat="1" x14ac:dyDescent="0.25">
      <c r="A26" s="51"/>
      <c r="B26" s="63" t="s">
        <v>267</v>
      </c>
      <c r="C26" s="64">
        <f>SUM(N21)</f>
        <v>4</v>
      </c>
      <c r="D26" s="64">
        <v>1</v>
      </c>
      <c r="E26" s="64">
        <f>ROUND(I23/C26/D26,1)</f>
        <v>10000</v>
      </c>
      <c r="F26" s="64">
        <f>ROUND(I23/C26/(D26+0.5),1)</f>
        <v>6666.7</v>
      </c>
      <c r="G26" s="64">
        <f>ROUND(I23/C26/(D26+1),1)</f>
        <v>5000</v>
      </c>
      <c r="H26" s="64">
        <f>ROUND(I23/C26/(D26+1.5),1)</f>
        <v>4000</v>
      </c>
      <c r="I26" s="64">
        <f>ROUND(I23/C26/(D26+2),1)</f>
        <v>3333.3</v>
      </c>
      <c r="J26" s="64">
        <f>ROUND(I23/C26/(D26+2.5),1)</f>
        <v>2857.1</v>
      </c>
      <c r="K26" s="64">
        <f>ROUND(I23/C26/(D26+3),1)</f>
        <v>2500</v>
      </c>
      <c r="L26" s="64">
        <f>ROUND(I23/C26/(D26+3.5),1)</f>
        <v>2222.1999999999998</v>
      </c>
      <c r="M26" s="64">
        <f>ROUND(I23/C26/(D26+4),1)</f>
        <v>2000</v>
      </c>
      <c r="N26" s="64">
        <f>ROUND(I23/C26/(D26+5),1)</f>
        <v>1666.7</v>
      </c>
      <c r="O26" s="64">
        <f>ROUND(I23/C26/(D26+6),1)</f>
        <v>1428.6</v>
      </c>
      <c r="P26" s="64">
        <f>ROUND(I23/C26/(D26+7),1)</f>
        <v>1250</v>
      </c>
      <c r="Q26" s="64">
        <f>ROUND(I23/C26/(D26+8),1)</f>
        <v>1111.0999999999999</v>
      </c>
      <c r="R26" s="64">
        <f>ROUND(I23/C26/(D26+9),1)</f>
        <v>1000</v>
      </c>
      <c r="S26" s="64">
        <f>ROUND(I23/C26/(D26+10),1)</f>
        <v>909.1</v>
      </c>
      <c r="T26" s="64">
        <f>ROUND(I23/C26/(D26+11),1)</f>
        <v>833.3</v>
      </c>
      <c r="U26" s="64">
        <f>ROUND(I23/C26/(D26+12),1)</f>
        <v>769.2</v>
      </c>
      <c r="V26" s="64">
        <f>ROUND(I23/C26/(D26+13),1)</f>
        <v>714.3</v>
      </c>
      <c r="W26" s="64">
        <f>ROUND(I23/C26/(D26+14),1)</f>
        <v>666.7</v>
      </c>
      <c r="X26" s="65">
        <f>ROUND(I23/C26/(D26+15),1)</f>
        <v>625</v>
      </c>
      <c r="AA26" s="51"/>
      <c r="AB26" s="51"/>
      <c r="AC26" s="39"/>
      <c r="AD26" s="52"/>
      <c r="AE26" s="52"/>
      <c r="AF26" s="39"/>
    </row>
    <row r="27" spans="1:32" x14ac:dyDescent="0.25">
      <c r="B27" s="46"/>
      <c r="E27" s="48"/>
      <c r="F27" s="48"/>
      <c r="G27" s="48"/>
      <c r="H27" s="48"/>
      <c r="I27" s="48"/>
      <c r="J27" s="48"/>
      <c r="K27" s="48"/>
      <c r="L27" s="48"/>
      <c r="M27" s="48"/>
      <c r="X27" s="67"/>
      <c r="AA27" s="51"/>
      <c r="AB27" s="51"/>
      <c r="AD27" s="52"/>
      <c r="AE27" s="52"/>
    </row>
    <row r="28" spans="1:32" ht="20.25" x14ac:dyDescent="0.3">
      <c r="B28" s="623" t="s">
        <v>268</v>
      </c>
      <c r="E28" s="620" t="s">
        <v>266</v>
      </c>
      <c r="F28" s="621"/>
      <c r="G28" s="621"/>
      <c r="H28" s="621"/>
      <c r="I28" s="621"/>
      <c r="J28" s="621"/>
      <c r="K28" s="621"/>
      <c r="L28" s="621"/>
      <c r="M28" s="621"/>
      <c r="N28" s="621"/>
      <c r="O28" s="621"/>
      <c r="P28" s="621"/>
      <c r="Q28" s="621"/>
      <c r="R28" s="621"/>
      <c r="S28" s="621"/>
      <c r="T28" s="621"/>
      <c r="U28" s="621"/>
      <c r="V28" s="621"/>
      <c r="W28" s="621"/>
      <c r="X28" s="622"/>
      <c r="AA28" s="51"/>
      <c r="AB28" s="51"/>
      <c r="AD28" s="52"/>
      <c r="AE28" s="52"/>
    </row>
    <row r="29" spans="1:32" s="70" customFormat="1" x14ac:dyDescent="0.25">
      <c r="A29" s="51"/>
      <c r="B29" s="624"/>
      <c r="C29" s="68"/>
      <c r="D29" s="68"/>
      <c r="E29" s="58">
        <v>17</v>
      </c>
      <c r="F29" s="58">
        <v>18</v>
      </c>
      <c r="G29" s="58">
        <v>19</v>
      </c>
      <c r="H29" s="58">
        <v>20</v>
      </c>
      <c r="I29" s="58">
        <v>21</v>
      </c>
      <c r="J29" s="58">
        <v>22</v>
      </c>
      <c r="K29" s="58">
        <v>23</v>
      </c>
      <c r="L29" s="58">
        <v>24</v>
      </c>
      <c r="M29" s="58">
        <v>26</v>
      </c>
      <c r="N29" s="58">
        <v>28</v>
      </c>
      <c r="O29" s="58">
        <v>30</v>
      </c>
      <c r="P29" s="58">
        <v>32</v>
      </c>
      <c r="Q29" s="58">
        <v>34</v>
      </c>
      <c r="R29" s="58">
        <v>36</v>
      </c>
      <c r="S29" s="58">
        <v>38</v>
      </c>
      <c r="T29" s="58">
        <v>40</v>
      </c>
      <c r="U29" s="58">
        <v>42</v>
      </c>
      <c r="V29" s="58">
        <v>44</v>
      </c>
      <c r="W29" s="58">
        <v>46</v>
      </c>
      <c r="X29" s="69">
        <v>48</v>
      </c>
      <c r="AA29" s="51"/>
      <c r="AB29" s="51"/>
      <c r="AC29" s="39"/>
      <c r="AD29" s="52"/>
      <c r="AE29" s="52"/>
      <c r="AF29" s="39"/>
    </row>
    <row r="30" spans="1:32" s="70" customFormat="1" x14ac:dyDescent="0.25">
      <c r="A30" s="51"/>
      <c r="B30" s="63" t="s">
        <v>267</v>
      </c>
      <c r="C30" s="64">
        <f>SUM(C26)</f>
        <v>4</v>
      </c>
      <c r="D30" s="64">
        <v>1</v>
      </c>
      <c r="E30" s="64">
        <f>(ROUND(I23/C30/(D30+16)*1.5,1))</f>
        <v>882.4</v>
      </c>
      <c r="F30" s="64">
        <f>(ROUND(I23/C30/(D30+17)*1.5,1))</f>
        <v>833.3</v>
      </c>
      <c r="G30" s="64">
        <f>(ROUND(I23/C30/(D30+18)*1.5,1))</f>
        <v>789.5</v>
      </c>
      <c r="H30" s="64">
        <f>(ROUND(I23/C30/(D30+19)*1.5,1))</f>
        <v>750</v>
      </c>
      <c r="I30" s="64">
        <f>(ROUND(I23/C30/(D30+20)*1.5,1))</f>
        <v>714.3</v>
      </c>
      <c r="J30" s="64">
        <f>(ROUND(I23/C30/(D30+21)*1.5,1))</f>
        <v>681.8</v>
      </c>
      <c r="K30" s="64">
        <f>(ROUND(I23/C30/(D30+22)*1.5,1))</f>
        <v>652.20000000000005</v>
      </c>
      <c r="L30" s="64">
        <f>(ROUND(I23/C30/(D30+23)*1.5,1))</f>
        <v>625</v>
      </c>
      <c r="M30" s="64">
        <f>(ROUND(I23/C30/(D30+25)*1.5,1))</f>
        <v>576.9</v>
      </c>
      <c r="N30" s="64">
        <f>(ROUND(I23/C30/(D30+27)*1.5,1))</f>
        <v>535.70000000000005</v>
      </c>
      <c r="O30" s="64">
        <f>(ROUND(I23/C30/(D30+29)*1.5,1))</f>
        <v>500</v>
      </c>
      <c r="P30" s="64">
        <f>(ROUND(I23/C30/(D30+31)*1.5,1))</f>
        <v>468.8</v>
      </c>
      <c r="Q30" s="64">
        <f>(ROUND(I23/C30/(D30+33)*1.5,1))</f>
        <v>441.2</v>
      </c>
      <c r="R30" s="64">
        <f>(ROUND(I23/C30/(D30+35)*1.5,1))</f>
        <v>416.7</v>
      </c>
      <c r="S30" s="64">
        <f>(ROUND(I23/C30/(D30+37)*1.5,1))</f>
        <v>394.7</v>
      </c>
      <c r="T30" s="64">
        <f>(ROUND(I23/C30/(D30+39)*1.5,1))</f>
        <v>375</v>
      </c>
      <c r="U30" s="64">
        <f>(ROUND(I23/C30/(D30+41)*1.5,1))</f>
        <v>357.1</v>
      </c>
      <c r="V30" s="64">
        <f>(ROUND(I23/C30/(D30+43)*1.5,1))</f>
        <v>340.9</v>
      </c>
      <c r="W30" s="64">
        <f>(ROUND(I23/C30/(D30+45)*1.5,1))</f>
        <v>326.10000000000002</v>
      </c>
      <c r="X30" s="65">
        <f>(ROUND(I23/C30/(D30+47)*1.5,1))</f>
        <v>312.5</v>
      </c>
      <c r="AA30" s="51"/>
      <c r="AB30" s="51"/>
      <c r="AC30" s="39"/>
      <c r="AD30" s="52"/>
      <c r="AE30" s="52"/>
      <c r="AF30" s="39"/>
    </row>
    <row r="31" spans="1:32" ht="15.75" thickBot="1" x14ac:dyDescent="0.3">
      <c r="B31" s="71"/>
      <c r="C31" s="72"/>
      <c r="D31" s="72"/>
      <c r="E31" s="72"/>
      <c r="F31" s="72"/>
      <c r="G31" s="72"/>
      <c r="H31" s="72"/>
      <c r="I31" s="72"/>
      <c r="J31" s="72"/>
      <c r="K31" s="72"/>
      <c r="L31" s="72"/>
      <c r="M31" s="72"/>
      <c r="N31" s="72"/>
      <c r="O31" s="72"/>
      <c r="P31" s="72"/>
      <c r="Q31" s="72"/>
      <c r="R31" s="72"/>
      <c r="S31" s="72"/>
      <c r="T31" s="72"/>
      <c r="U31" s="72"/>
      <c r="V31" s="72"/>
      <c r="W31" s="72"/>
      <c r="X31" s="73"/>
      <c r="AA31" s="51"/>
      <c r="AB31" s="51"/>
      <c r="AD31" s="52"/>
      <c r="AE31" s="52"/>
    </row>
    <row r="32" spans="1:32" x14ac:dyDescent="0.25">
      <c r="AA32" s="51"/>
      <c r="AB32" s="51"/>
      <c r="AC32" s="51"/>
      <c r="AD32" s="66"/>
      <c r="AE32" s="66"/>
      <c r="AF32" s="51"/>
    </row>
    <row r="33" spans="2:24" ht="18" x14ac:dyDescent="0.25">
      <c r="B33" s="77" t="s">
        <v>274</v>
      </c>
    </row>
    <row r="34" spans="2:24" ht="18" x14ac:dyDescent="0.25">
      <c r="B34" s="77"/>
    </row>
    <row r="35" spans="2:24" ht="102" customHeight="1" x14ac:dyDescent="0.25">
      <c r="B35" s="606" t="s">
        <v>271</v>
      </c>
      <c r="C35" s="606"/>
      <c r="D35" s="606"/>
      <c r="E35" s="606"/>
      <c r="F35" s="606"/>
      <c r="G35" s="606"/>
      <c r="H35" s="606"/>
      <c r="I35" s="606"/>
      <c r="J35" s="606"/>
      <c r="K35" s="606"/>
      <c r="L35" s="606"/>
      <c r="M35" s="606"/>
      <c r="N35" s="606"/>
      <c r="O35" s="606"/>
      <c r="P35" s="606"/>
      <c r="Q35" s="606"/>
      <c r="R35" s="606"/>
      <c r="S35" s="606"/>
      <c r="T35" s="606"/>
      <c r="U35" s="606"/>
      <c r="V35" s="606"/>
      <c r="W35" s="606"/>
      <c r="X35" s="606"/>
    </row>
  </sheetData>
  <mergeCells count="13">
    <mergeCell ref="B35:X35"/>
    <mergeCell ref="E2:I2"/>
    <mergeCell ref="B4:X5"/>
    <mergeCell ref="W6:X10"/>
    <mergeCell ref="N9:O9"/>
    <mergeCell ref="E11:X11"/>
    <mergeCell ref="B15:B16"/>
    <mergeCell ref="E15:X15"/>
    <mergeCell ref="W20:X22"/>
    <mergeCell ref="I23:J23"/>
    <mergeCell ref="E24:X24"/>
    <mergeCell ref="B28:B29"/>
    <mergeCell ref="E28:X28"/>
  </mergeCells>
  <pageMargins left="0.25" right="0.25" top="0.75" bottom="0.75" header="0.3" footer="0.3"/>
  <pageSetup scale="43"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B566C86424034FA6DD12A4BF1C3195" ma:contentTypeVersion="13" ma:contentTypeDescription="Create a new document." ma:contentTypeScope="" ma:versionID="03e27112a848e7f38b540b4bad5df731">
  <xsd:schema xmlns:xsd="http://www.w3.org/2001/XMLSchema" xmlns:xs="http://www.w3.org/2001/XMLSchema" xmlns:p="http://schemas.microsoft.com/office/2006/metadata/properties" xmlns:ns2="f0bbbd38-b363-4c63-bfbd-378e0ebd4ff1" xmlns:ns3="59c81e77-f7a5-489f-83ff-75bd8ae27131" targetNamespace="http://schemas.microsoft.com/office/2006/metadata/properties" ma:root="true" ma:fieldsID="c1785404aa7b225f4e23539458eb85db" ns2:_="" ns3:_="">
    <xsd:import namespace="f0bbbd38-b363-4c63-bfbd-378e0ebd4ff1"/>
    <xsd:import namespace="59c81e77-f7a5-489f-83ff-75bd8ae271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bbd38-b363-4c63-bfbd-378e0ebd4f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ad75243-efea-48d9-812b-454fa4c299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c81e77-f7a5-489f-83ff-75bd8ae2713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c5df557-7a87-4690-8af1-a43890170af6}" ma:internalName="TaxCatchAll" ma:showField="CatchAllData" ma:web="59c81e77-f7a5-489f-83ff-75bd8ae2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bbbd38-b363-4c63-bfbd-378e0ebd4ff1">
      <Terms xmlns="http://schemas.microsoft.com/office/infopath/2007/PartnerControls"/>
    </lcf76f155ced4ddcb4097134ff3c332f>
    <TaxCatchAll xmlns="59c81e77-f7a5-489f-83ff-75bd8ae27131" xsi:nil="true"/>
  </documentManagement>
</p:properties>
</file>

<file path=customXml/itemProps1.xml><?xml version="1.0" encoding="utf-8"?>
<ds:datastoreItem xmlns:ds="http://schemas.openxmlformats.org/officeDocument/2006/customXml" ds:itemID="{70A0E1B6-76A1-4DA4-BF10-F28E375D3CC2}"/>
</file>

<file path=customXml/itemProps2.xml><?xml version="1.0" encoding="utf-8"?>
<ds:datastoreItem xmlns:ds="http://schemas.openxmlformats.org/officeDocument/2006/customXml" ds:itemID="{8FCA35A9-E8C3-41E6-BC54-2338B6D12BA1}"/>
</file>

<file path=customXml/itemProps3.xml><?xml version="1.0" encoding="utf-8"?>
<ds:datastoreItem xmlns:ds="http://schemas.openxmlformats.org/officeDocument/2006/customXml" ds:itemID="{A0D56364-5282-48D5-A4CC-5C7BE6039F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RFA Form Guidance</vt:lpstr>
      <vt:lpstr> Request RFA Form</vt:lpstr>
      <vt:lpstr> Response RFA Form</vt:lpstr>
      <vt:lpstr>MA Roster List</vt:lpstr>
      <vt:lpstr>Relight Worksheet Tool-Manpower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Stephens, Bill</dc:creator>
  <cp:lastModifiedBy>Stephens, Bill</cp:lastModifiedBy>
  <cp:lastPrinted>2025-07-07T12:36:42Z</cp:lastPrinted>
  <dcterms:created xsi:type="dcterms:W3CDTF">2024-01-02T14:07:03Z</dcterms:created>
  <dcterms:modified xsi:type="dcterms:W3CDTF">2025-08-29T14:26:39Z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0x01010023B566C86424034FA6DD12A4BF1C3195</vt:lpwstr>
  </property>
  <property fmtid="{D5CDD505-2E9C-101B-9397-08002B2CF9AE}" pid="3" name="MediaServiceImageTags">
    <vt:lpwstr/>
  </property>
</Properties>
</file>