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aga1.sharepoint.com/sites/GC/RA Documents/Environmental Regulatory/NGSI/2025 NGSI Update (Version 3.0)/Final v3.0 - Public Versions/"/>
    </mc:Choice>
  </mc:AlternateContent>
  <xr:revisionPtr revIDLastSave="744" documentId="8_{3B4B3AE2-1E10-452B-8BB4-652A590DFD43}" xr6:coauthVersionLast="47" xr6:coauthVersionMax="47" xr10:uidLastSave="{DD8203A0-F42B-4F2E-BCB9-F25D5AFC7964}"/>
  <workbookProtection workbookAlgorithmName="SHA-512" workbookHashValue="9uH2TzRtOyI+fjVTVCPbeWaNkeI4RA9UG2UCQc9Hu6AQ3tlccTG90ViD0Z/cLXJIn8Nzr3bpy5P9+YjUJfu2jA==" workbookSaltValue="niAvws1PU/vw1WPt1stCJg==" workbookSpinCount="100000" lockStructure="1"/>
  <bookViews>
    <workbookView xWindow="-120" yWindow="-120" windowWidth="29040" windowHeight="15720" tabRatio="693" xr2:uid="{00000000-000D-0000-FFFF-FFFF00000000}"/>
  </bookViews>
  <sheets>
    <sheet name="V3.0 UPDATES_READ FIRST" sheetId="14" r:id="rId1"/>
    <sheet name="Instructions for Completing" sheetId="17" r:id="rId2"/>
    <sheet name="Data Entry Sheets ==&gt;" sheetId="19" r:id="rId3"/>
    <sheet name="Company Information" sheetId="22" r:id="rId4"/>
    <sheet name="T&amp;S GHGRP Facilities" sheetId="8" r:id="rId5"/>
    <sheet name="T&amp;S Non-GHGRP Facilities" sheetId="21" r:id="rId6"/>
    <sheet name="Throughput" sheetId="13" r:id="rId7"/>
    <sheet name="Summary Data ==&gt;" sheetId="20" r:id="rId8"/>
    <sheet name="Public Disclosure Data" sheetId="12" r:id="rId9"/>
    <sheet name="Information Sheets==&gt;" sheetId="15" r:id="rId10"/>
    <sheet name="Overview of CH4 Intensity" sheetId="16" r:id="rId11"/>
    <sheet name="Emission Factor References" sheetId="18" r:id="rId12"/>
    <sheet name="GHGRP Ref &amp; Methodology" sheetId="23" r:id="rId13"/>
    <sheet name="Processing" sheetId="3" state="hidden" r:id="rId14"/>
    <sheet name="Transmission &amp; Storage" sheetId="4" state="hidden" r:id="rId15"/>
    <sheet name="Distribution" sheetId="5" state="hidden" r:id="rId16"/>
  </sheets>
  <definedNames>
    <definedName name="Dehydrator" localSheetId="3">#REF!</definedName>
    <definedName name="Dehydrator" localSheetId="2">#REF!</definedName>
    <definedName name="Dehydrator" localSheetId="8">'Public Disclosure Data'!#REF!</definedName>
    <definedName name="Dehydrator" localSheetId="7">#REF!</definedName>
    <definedName name="Dehydrator" localSheetId="5">'T&amp;S Non-GHGRP Facilities'!#REF!</definedName>
    <definedName name="Dehydrator">'T&amp;S GHGRP Facilities'!#REF!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21" l="1"/>
  <c r="D26" i="21"/>
  <c r="E26" i="21"/>
  <c r="F26" i="21"/>
  <c r="G26" i="21"/>
  <c r="H26" i="21"/>
  <c r="I26" i="21"/>
  <c r="J26" i="21"/>
  <c r="K26" i="21"/>
  <c r="L26" i="21"/>
  <c r="M26" i="21"/>
  <c r="N26" i="21"/>
  <c r="O26" i="21"/>
  <c r="P26" i="21"/>
  <c r="Q26" i="21"/>
  <c r="R26" i="21"/>
  <c r="S26" i="21"/>
  <c r="T26" i="21"/>
  <c r="U26" i="21"/>
  <c r="V26" i="21"/>
  <c r="W26" i="21"/>
  <c r="X26" i="21"/>
  <c r="Y26" i="21"/>
  <c r="Z26" i="21"/>
  <c r="AA26" i="21"/>
  <c r="AB26" i="21"/>
  <c r="AC26" i="21"/>
  <c r="AD26" i="21"/>
  <c r="AE26" i="21"/>
  <c r="AF26" i="21"/>
  <c r="AG26" i="21"/>
  <c r="AH26" i="21"/>
  <c r="AI26" i="21"/>
  <c r="AJ26" i="21"/>
  <c r="AK26" i="21"/>
  <c r="AL26" i="21"/>
  <c r="AM26" i="21"/>
  <c r="AN26" i="21"/>
  <c r="AO26" i="21"/>
  <c r="AP26" i="21"/>
  <c r="AQ26" i="21"/>
  <c r="AR26" i="21"/>
  <c r="AS26" i="21"/>
  <c r="AT26" i="21"/>
  <c r="AU26" i="21"/>
  <c r="AV26" i="21"/>
  <c r="AW26" i="21"/>
  <c r="AX26" i="21"/>
  <c r="AY26" i="21"/>
  <c r="AZ26" i="21"/>
  <c r="BA26" i="21"/>
  <c r="B26" i="21"/>
  <c r="BG6" i="21"/>
  <c r="BG7" i="21"/>
  <c r="BG8" i="21"/>
  <c r="BG9" i="21"/>
  <c r="BG10" i="21"/>
  <c r="BG11" i="21"/>
  <c r="BG12" i="21"/>
  <c r="BG13" i="21"/>
  <c r="BG14" i="21"/>
  <c r="BG15" i="21"/>
  <c r="BG16" i="21"/>
  <c r="BG19" i="21"/>
  <c r="BG20" i="21"/>
  <c r="BG21" i="21"/>
  <c r="BG22" i="21"/>
  <c r="BG23" i="21"/>
  <c r="BG24" i="21"/>
  <c r="BG25" i="21"/>
  <c r="BG26" i="8"/>
  <c r="BA40" i="21" l="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V40" i="21"/>
  <c r="U40" i="21"/>
  <c r="T40" i="21"/>
  <c r="S40" i="21"/>
  <c r="R40" i="21"/>
  <c r="Q40" i="21"/>
  <c r="P40" i="21"/>
  <c r="O40" i="21"/>
  <c r="N40" i="21"/>
  <c r="M40" i="21"/>
  <c r="L40" i="21"/>
  <c r="K40" i="21"/>
  <c r="J40" i="21"/>
  <c r="I40" i="21"/>
  <c r="H40" i="21"/>
  <c r="G40" i="21"/>
  <c r="F40" i="21"/>
  <c r="E40" i="21"/>
  <c r="D40" i="21"/>
  <c r="C40" i="21"/>
  <c r="B40" i="21"/>
  <c r="BG26" i="21" l="1"/>
  <c r="AZ40" i="8"/>
  <c r="BA40" i="8"/>
  <c r="AY40" i="8"/>
  <c r="AX40" i="8"/>
  <c r="AW40" i="8"/>
  <c r="AV40" i="8"/>
  <c r="AU40" i="8"/>
  <c r="AT40" i="8"/>
  <c r="AS40" i="8"/>
  <c r="AR40" i="8"/>
  <c r="AQ40" i="8"/>
  <c r="AP40" i="8"/>
  <c r="AO40" i="8"/>
  <c r="AN40" i="8"/>
  <c r="AM40" i="8"/>
  <c r="AL40" i="8"/>
  <c r="AK40" i="8"/>
  <c r="AJ40" i="8"/>
  <c r="AI40" i="8"/>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C40" i="8"/>
  <c r="B40" i="8"/>
  <c r="B5" i="21" a="1"/>
  <c r="D5" i="21" s="1"/>
  <c r="B5" i="8" a="1"/>
  <c r="B5" i="8" s="1"/>
  <c r="D31" i="21" l="1"/>
  <c r="D36" i="21"/>
  <c r="AV5" i="21"/>
  <c r="AN5" i="21"/>
  <c r="AF5" i="21"/>
  <c r="X5" i="21"/>
  <c r="P5" i="21"/>
  <c r="H5" i="21"/>
  <c r="AY5" i="21"/>
  <c r="AQ5" i="21"/>
  <c r="AI5" i="21"/>
  <c r="AA5" i="21"/>
  <c r="S5" i="21"/>
  <c r="K5" i="21"/>
  <c r="C5" i="21"/>
  <c r="AX5" i="21"/>
  <c r="AP5" i="21"/>
  <c r="AH5" i="21"/>
  <c r="Z5" i="21"/>
  <c r="R5" i="21"/>
  <c r="J5" i="21"/>
  <c r="B5" i="21"/>
  <c r="AW5" i="21"/>
  <c r="AO5" i="21"/>
  <c r="AG5" i="21"/>
  <c r="Y5" i="21"/>
  <c r="Q5" i="21"/>
  <c r="I5" i="21"/>
  <c r="AU5" i="21"/>
  <c r="AM5" i="21"/>
  <c r="AE5" i="21"/>
  <c r="W5" i="21"/>
  <c r="O5" i="21"/>
  <c r="G5" i="21"/>
  <c r="AT5" i="21"/>
  <c r="AL5" i="21"/>
  <c r="AD5" i="21"/>
  <c r="V5" i="21"/>
  <c r="N5" i="21"/>
  <c r="F5" i="21"/>
  <c r="BA5" i="21"/>
  <c r="AS5" i="21"/>
  <c r="AK5" i="21"/>
  <c r="AC5" i="21"/>
  <c r="U5" i="21"/>
  <c r="M5" i="21"/>
  <c r="E5" i="21"/>
  <c r="AZ5" i="21"/>
  <c r="AR5" i="21"/>
  <c r="AJ5" i="21"/>
  <c r="AB5" i="21"/>
  <c r="T5" i="21"/>
  <c r="L5" i="21"/>
  <c r="AO5" i="8"/>
  <c r="Y5" i="8"/>
  <c r="AF5" i="8"/>
  <c r="H5" i="8"/>
  <c r="AU5" i="8"/>
  <c r="AM5" i="8"/>
  <c r="AE5" i="8"/>
  <c r="W5" i="8"/>
  <c r="O5" i="8"/>
  <c r="G5" i="8"/>
  <c r="AT5" i="8"/>
  <c r="AL5" i="8"/>
  <c r="AD5" i="8"/>
  <c r="V5" i="8"/>
  <c r="N5" i="8"/>
  <c r="F5" i="8"/>
  <c r="AG5" i="8"/>
  <c r="Q5" i="8"/>
  <c r="AV5" i="8"/>
  <c r="P5" i="8"/>
  <c r="BA5" i="8"/>
  <c r="AS5" i="8"/>
  <c r="AK5" i="8"/>
  <c r="AC5" i="8"/>
  <c r="U5" i="8"/>
  <c r="M5" i="8"/>
  <c r="E5" i="8"/>
  <c r="AZ5" i="8"/>
  <c r="AR5" i="8"/>
  <c r="AJ5" i="8"/>
  <c r="AB5" i="8"/>
  <c r="T5" i="8"/>
  <c r="L5" i="8"/>
  <c r="D5" i="8"/>
  <c r="AN5" i="8"/>
  <c r="AQ5" i="8"/>
  <c r="AA5" i="8"/>
  <c r="C5" i="8"/>
  <c r="AW5" i="8"/>
  <c r="I5" i="8"/>
  <c r="X5" i="8"/>
  <c r="AY5" i="8"/>
  <c r="AI5" i="8"/>
  <c r="S5" i="8"/>
  <c r="K5" i="8"/>
  <c r="AX5" i="8"/>
  <c r="AP5" i="8"/>
  <c r="AH5" i="8"/>
  <c r="Z5" i="8"/>
  <c r="R5" i="8"/>
  <c r="J5" i="8"/>
  <c r="AJ36" i="21" l="1"/>
  <c r="AJ31" i="21"/>
  <c r="V31" i="21"/>
  <c r="V36" i="21"/>
  <c r="Y36" i="21"/>
  <c r="Y31" i="21"/>
  <c r="K31" i="21"/>
  <c r="K36" i="21"/>
  <c r="AZ31" i="21"/>
  <c r="AZ36" i="21"/>
  <c r="AL36" i="21"/>
  <c r="AL31" i="21"/>
  <c r="AO31" i="21"/>
  <c r="AO36" i="21"/>
  <c r="AA36" i="21"/>
  <c r="AA31" i="21"/>
  <c r="E31" i="21"/>
  <c r="E36" i="21"/>
  <c r="AT36" i="21"/>
  <c r="AT31" i="21"/>
  <c r="AW36" i="21"/>
  <c r="AW31" i="21"/>
  <c r="AI31" i="21"/>
  <c r="AI36" i="21"/>
  <c r="M36" i="21"/>
  <c r="M31" i="21"/>
  <c r="G31" i="21"/>
  <c r="G36" i="21"/>
  <c r="B31" i="21"/>
  <c r="B36" i="21"/>
  <c r="AQ31" i="21"/>
  <c r="AQ36" i="21"/>
  <c r="U31" i="21"/>
  <c r="U36" i="21"/>
  <c r="O36" i="21"/>
  <c r="O31" i="21"/>
  <c r="J31" i="21"/>
  <c r="J36" i="21"/>
  <c r="AY36" i="21"/>
  <c r="AY31" i="21"/>
  <c r="AC31" i="21"/>
  <c r="AC36" i="21"/>
  <c r="W31" i="21"/>
  <c r="W36" i="21"/>
  <c r="R31" i="21"/>
  <c r="R36" i="21"/>
  <c r="H36" i="21"/>
  <c r="H31" i="21"/>
  <c r="AK36" i="21"/>
  <c r="AK31" i="21"/>
  <c r="AE31" i="21"/>
  <c r="AE36" i="21"/>
  <c r="Z36" i="21"/>
  <c r="Z31" i="21"/>
  <c r="P31" i="21"/>
  <c r="P36" i="21"/>
  <c r="AS31" i="21"/>
  <c r="AS36" i="21"/>
  <c r="AM36" i="21"/>
  <c r="AM31" i="21"/>
  <c r="AH31" i="21"/>
  <c r="AH36" i="21"/>
  <c r="X36" i="21"/>
  <c r="X31" i="21"/>
  <c r="L36" i="21"/>
  <c r="L31" i="21"/>
  <c r="BA31" i="21"/>
  <c r="BA36" i="21"/>
  <c r="AU31" i="21"/>
  <c r="AU36" i="21"/>
  <c r="AP31" i="21"/>
  <c r="AP36" i="21"/>
  <c r="AF31" i="21"/>
  <c r="AF36" i="21"/>
  <c r="T31" i="21"/>
  <c r="T36" i="21"/>
  <c r="F31" i="21"/>
  <c r="F36" i="21"/>
  <c r="I36" i="21"/>
  <c r="I31" i="21"/>
  <c r="AX36" i="21"/>
  <c r="AX31" i="21"/>
  <c r="AN31" i="21"/>
  <c r="AN36" i="21"/>
  <c r="AR31" i="21"/>
  <c r="AR36" i="21"/>
  <c r="AD31" i="21"/>
  <c r="AD36" i="21"/>
  <c r="AG31" i="21"/>
  <c r="AG36" i="21"/>
  <c r="S31" i="21"/>
  <c r="S36" i="21"/>
  <c r="AB31" i="21"/>
  <c r="AB36" i="21"/>
  <c r="N36" i="21"/>
  <c r="N31" i="21"/>
  <c r="Q31" i="21"/>
  <c r="Q36" i="21"/>
  <c r="C31" i="21"/>
  <c r="C36" i="21"/>
  <c r="AV36" i="21"/>
  <c r="AV31" i="21"/>
  <c r="A1" i="13"/>
  <c r="BA39" i="21"/>
  <c r="AZ39" i="21"/>
  <c r="AY39" i="21"/>
  <c r="AX39" i="21"/>
  <c r="AW39" i="21"/>
  <c r="AV39" i="21"/>
  <c r="AU39" i="21"/>
  <c r="AT39" i="21"/>
  <c r="AS39" i="21"/>
  <c r="AR39" i="21"/>
  <c r="AQ39" i="21"/>
  <c r="AP39" i="21"/>
  <c r="AO39" i="21"/>
  <c r="AN39" i="21"/>
  <c r="AM39" i="21"/>
  <c r="AL39" i="21"/>
  <c r="AK39" i="21"/>
  <c r="AJ39" i="21"/>
  <c r="AI39" i="21"/>
  <c r="AH39" i="21"/>
  <c r="AG39" i="21"/>
  <c r="AF39" i="21"/>
  <c r="AE39" i="21"/>
  <c r="AD39" i="21"/>
  <c r="AC39" i="21"/>
  <c r="AB39" i="21"/>
  <c r="AA39" i="21"/>
  <c r="Z39" i="21"/>
  <c r="Y39" i="21"/>
  <c r="X39" i="21"/>
  <c r="W39" i="21"/>
  <c r="V39" i="21"/>
  <c r="U39" i="21"/>
  <c r="T39" i="21"/>
  <c r="S39" i="21"/>
  <c r="R39" i="21"/>
  <c r="Q39" i="21"/>
  <c r="P39" i="21"/>
  <c r="O39" i="21"/>
  <c r="N39" i="21"/>
  <c r="M39" i="21"/>
  <c r="L39" i="21"/>
  <c r="K39" i="21"/>
  <c r="J39" i="21"/>
  <c r="I39" i="21"/>
  <c r="H39" i="21"/>
  <c r="G39" i="21"/>
  <c r="F39" i="21"/>
  <c r="E39" i="21"/>
  <c r="D39" i="21"/>
  <c r="C39" i="21"/>
  <c r="B39" i="21"/>
  <c r="A1" i="21"/>
  <c r="BA39" i="8"/>
  <c r="AX39" i="8"/>
  <c r="AS39" i="8"/>
  <c r="AP39" i="8"/>
  <c r="AK39" i="8"/>
  <c r="AH39" i="8"/>
  <c r="AC39" i="8"/>
  <c r="Z39" i="8"/>
  <c r="U39" i="8"/>
  <c r="R39" i="8"/>
  <c r="M39" i="8"/>
  <c r="J39" i="8"/>
  <c r="E39" i="8"/>
  <c r="B39" i="8"/>
  <c r="AC31" i="8"/>
  <c r="E31" i="8"/>
  <c r="BA36" i="8"/>
  <c r="AZ36" i="8"/>
  <c r="AY36" i="8"/>
  <c r="AX36" i="8"/>
  <c r="AW31" i="8"/>
  <c r="AV31" i="8"/>
  <c r="AU31" i="8"/>
  <c r="AT31" i="8"/>
  <c r="AS36" i="8"/>
  <c r="AR36" i="8"/>
  <c r="AQ36" i="8"/>
  <c r="AP36" i="8"/>
  <c r="AO31" i="8"/>
  <c r="AN31" i="8"/>
  <c r="AM31" i="8"/>
  <c r="AL31" i="8"/>
  <c r="AK36" i="8"/>
  <c r="AJ36" i="8"/>
  <c r="AI36" i="8"/>
  <c r="AH36" i="8"/>
  <c r="AG31" i="8"/>
  <c r="AF31" i="8"/>
  <c r="AE31" i="8"/>
  <c r="AD31" i="8"/>
  <c r="AC36" i="8"/>
  <c r="AB36" i="8"/>
  <c r="AA36" i="8"/>
  <c r="Z36" i="8"/>
  <c r="Y31" i="8"/>
  <c r="X31" i="8"/>
  <c r="W31" i="8"/>
  <c r="V31" i="8"/>
  <c r="U36" i="8"/>
  <c r="T36" i="8"/>
  <c r="S36" i="8"/>
  <c r="R36" i="8"/>
  <c r="Q31" i="8"/>
  <c r="P31" i="8"/>
  <c r="O31" i="8"/>
  <c r="N36" i="8"/>
  <c r="M36" i="8"/>
  <c r="L36" i="8"/>
  <c r="K36" i="8"/>
  <c r="J36" i="8"/>
  <c r="I31" i="8"/>
  <c r="H31" i="8"/>
  <c r="G31" i="8"/>
  <c r="F31" i="8"/>
  <c r="E36" i="8"/>
  <c r="D36" i="8"/>
  <c r="C36" i="8"/>
  <c r="B36" i="8"/>
  <c r="A1" i="8"/>
  <c r="AZ31" i="8" l="1"/>
  <c r="H39" i="8"/>
  <c r="P39" i="8"/>
  <c r="X39" i="8"/>
  <c r="AF39" i="8"/>
  <c r="AN39" i="8"/>
  <c r="AV39" i="8"/>
  <c r="J31" i="8"/>
  <c r="BA31" i="8"/>
  <c r="I39" i="8"/>
  <c r="Q39" i="8"/>
  <c r="Y39" i="8"/>
  <c r="AG39" i="8"/>
  <c r="AO39" i="8"/>
  <c r="AW39" i="8"/>
  <c r="L31" i="8"/>
  <c r="M31" i="8"/>
  <c r="C39" i="8"/>
  <c r="K39" i="8"/>
  <c r="S39" i="8"/>
  <c r="AA39" i="8"/>
  <c r="AI39" i="8"/>
  <c r="AQ39" i="8"/>
  <c r="AY39" i="8"/>
  <c r="AB31" i="8"/>
  <c r="D39" i="8"/>
  <c r="L39" i="8"/>
  <c r="T39" i="8"/>
  <c r="AB39" i="8"/>
  <c r="AJ39" i="8"/>
  <c r="AR39" i="8"/>
  <c r="AZ39" i="8"/>
  <c r="AH31" i="8"/>
  <c r="F39" i="8"/>
  <c r="N39" i="8"/>
  <c r="V39" i="8"/>
  <c r="AD39" i="8"/>
  <c r="AL39" i="8"/>
  <c r="AT39" i="8"/>
  <c r="AX31" i="8"/>
  <c r="G39" i="8"/>
  <c r="O39" i="8"/>
  <c r="W39" i="8"/>
  <c r="AE39" i="8"/>
  <c r="AM39" i="8"/>
  <c r="AU39" i="8"/>
  <c r="AJ31" i="8"/>
  <c r="R31" i="8"/>
  <c r="AK31" i="8"/>
  <c r="T31" i="8"/>
  <c r="U31" i="8"/>
  <c r="AR31" i="8"/>
  <c r="AP31" i="8"/>
  <c r="B31" i="8"/>
  <c r="Z31" i="8"/>
  <c r="AS31" i="8"/>
  <c r="AD36" i="8"/>
  <c r="AT36" i="8"/>
  <c r="C31" i="8"/>
  <c r="K31" i="8"/>
  <c r="S31" i="8"/>
  <c r="AA31" i="8"/>
  <c r="AI31" i="8"/>
  <c r="AQ31" i="8"/>
  <c r="AY31" i="8"/>
  <c r="G36" i="8"/>
  <c r="O36" i="8"/>
  <c r="W36" i="8"/>
  <c r="AE36" i="8"/>
  <c r="AM36" i="8"/>
  <c r="AU36" i="8"/>
  <c r="F36" i="8"/>
  <c r="AL36" i="8"/>
  <c r="D31" i="8"/>
  <c r="H36" i="8"/>
  <c r="P36" i="8"/>
  <c r="X36" i="8"/>
  <c r="AF36" i="8"/>
  <c r="AN36" i="8"/>
  <c r="AV36" i="8"/>
  <c r="V36" i="8"/>
  <c r="I36" i="8"/>
  <c r="Q36" i="8"/>
  <c r="Y36" i="8"/>
  <c r="AG36" i="8"/>
  <c r="AO36" i="8"/>
  <c r="AW36" i="8"/>
  <c r="N31" i="8"/>
  <c r="B6" i="12" l="1"/>
  <c r="B7" i="12" l="1"/>
  <c r="BG40" i="21" l="1"/>
  <c r="B45" i="21" l="1"/>
  <c r="BG45" i="21" s="1"/>
  <c r="BG44" i="21" l="1"/>
  <c r="BG40" i="8"/>
  <c r="B5" i="12"/>
  <c r="B45" i="8"/>
  <c r="BG44" i="8" l="1"/>
  <c r="B8" i="12"/>
  <c r="B5" i="22" s="1"/>
</calcChain>
</file>

<file path=xl/sharedStrings.xml><?xml version="1.0" encoding="utf-8"?>
<sst xmlns="http://schemas.openxmlformats.org/spreadsheetml/2006/main" count="863" uniqueCount="466">
  <si>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</si>
  <si>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</si>
  <si>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</si>
  <si>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</si>
  <si>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</si>
  <si>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t>Emission Factor References Worksheet</t>
  </si>
  <si>
    <t>Blank Worksheet Separators Added</t>
  </si>
  <si>
    <t xml:space="preserve">To help separate the different sets of worksheets, some blank worksheet tabs have been added. These are called "Data Entry Sheets", "Summary Data", and "Information Sheets".  Each of these worksheets are shaded in the same color as the set of worksheets to the right of them.  The "Data Entry Sheets" shaded in blue are the only worksheets requiring entering of company or facility specific data and emissions. </t>
  </si>
  <si>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</si>
  <si>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</si>
  <si>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T&amp;S GHGRP and T&amp;S Non-GHGRP Worksheets</t>
  </si>
  <si>
    <t>On the T&amp;S GHGRP and Non-GHGRP Facilities worksheets, either "Data Entry Required" or "No Data Entry Required" have been added above each of the sections within the worksheets.</t>
  </si>
  <si>
    <t>T&amp;S GHGRP, T&amp;S Non-GHGRP and Public Disclosure Data Worksheets</t>
  </si>
  <si>
    <t xml:space="preserve">The T&amp;S GHGRP, Non-GHGRP Facilities, and Public Disclosure Data worksheet rows/columns/cells have been color coded to match the spreadsheet key to show what sections and cells require data to be entered and what sections and cells are auto-calculated.  </t>
  </si>
  <si>
    <t xml:space="preserve">The T&amp;S GHGRP, Non-GHGRP Facilities, and Public Disclosure Data worksheets each include a spreadsheet key table showing what each of the color codes mean.  </t>
  </si>
  <si>
    <t>These worksheets can be expanded by unhiding Columns K to BA if more GHGRP or Non-GHGRP facilities need to be entered in addition to the nine that are shown.</t>
  </si>
  <si>
    <t>Throughput Worksheet</t>
  </si>
  <si>
    <t>This worksheet includes some updates to reference Version 3.0 of the NGSI Protocol, other text updates, and the addition of the spreadsheet key table.</t>
  </si>
  <si>
    <t xml:space="preserve">QA/Validation Check Added </t>
  </si>
  <si>
    <t xml:space="preserve">Auto-calculated QA checks have been added in Columns BG to BK of the T&amp;S GHGRP and T&amp;S Non-GHGRP worksheets.  These QA checks are setup to validate that the methane emission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  </t>
  </si>
  <si>
    <t>Methane Intensity Reporting Template for the Transmission &amp; Storage Segment 
Natural Gas Sustainability Initiative (NGSI) Methane Emissions Intensity Protocol V3.0.</t>
  </si>
  <si>
    <t>Instructions</t>
  </si>
  <si>
    <t xml:space="preserve">Description of Data Entry and Calculation Worksheets 
(Company Information, T&amp;S GHGRP Facilities, T&amp;S Non-GHGRP Facilities, Throughput,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</si>
  <si>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["T&amp;S GHGRP Facilities" worksheet] and facilities that do not trigger reporting under GHGRP ["T&amp;S Non-GHGRP Facilities" worksheet].  The fourth sheet under the data entry grouping includes the entry of natural gas throughput and the methane content of that throughput.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</si>
  <si>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</si>
  <si>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"T&amp;S GHGRP Facilities" and "T&amp;S Non-GHGRP Facilities" worksheets.</t>
  </si>
  <si>
    <t xml:space="preserve">Section 1:  T&amp;S GHGRP and Non-GHGRP Facilities Worksheets
</t>
  </si>
  <si>
    <r>
      <t xml:space="preserve">The T&amp;S for populating the "T&amp;S GHGRP Facilities" and "T&amp;S Non-GHGRP Facilities" worksheets is almost identical, with the only difference occurring in Section 1. 
</t>
    </r>
    <r>
      <rPr>
        <b/>
        <u/>
        <sz val="10"/>
        <color rgb="FFFF0000"/>
        <rFont val="Arial"/>
        <family val="2"/>
      </rPr>
      <t>Section 1 GHGRP (T&amp;S GHGRP Facilities Sheet)</t>
    </r>
    <r>
      <rPr>
        <u/>
        <sz val="10"/>
        <color rgb="FFFF0000"/>
        <rFont val="Arial"/>
        <family val="2"/>
      </rPr>
      <t>:</t>
    </r>
    <r>
      <rPr>
        <sz val="10"/>
        <color rgb="FFFF0000"/>
        <rFont val="Arial"/>
        <family val="2"/>
      </rPr>
      <t xml:space="preserve"> </t>
    </r>
    <r>
      <rPr>
        <sz val="10"/>
        <color theme="1"/>
        <rFont val="Arial"/>
        <family val="2"/>
      </rPr>
      <t xml:space="preserve"> Input emissions from sources included in the GHGRP.  </t>
    </r>
    <r>
      <rPr>
        <b/>
        <sz val="10"/>
        <color theme="1"/>
        <rFont val="Arial"/>
        <family val="2"/>
      </rPr>
      <t xml:space="preserve">For the "T&amp;S GHGRP Facilities" worksheet, </t>
    </r>
    <r>
      <rPr>
        <b/>
        <u/>
        <sz val="10"/>
        <color theme="1"/>
        <rFont val="Arial"/>
        <family val="2"/>
      </rPr>
      <t>only total methane emissions for each facility as reported to EPA needs to be entered</t>
    </r>
    <r>
      <rPr>
        <b/>
        <sz val="10"/>
        <color theme="1"/>
        <rFont val="Arial"/>
        <family val="2"/>
      </rPr>
      <t>. Source-specific emissions are optional.</t>
    </r>
    <r>
      <rPr>
        <sz val="10"/>
        <color theme="1"/>
        <rFont val="Arial"/>
        <family val="2"/>
      </rPr>
      <t xml:space="preserve"> 
</t>
    </r>
    <r>
      <rPr>
        <b/>
        <u/>
        <sz val="10"/>
        <color rgb="FFFF0000"/>
        <rFont val="Arial"/>
        <family val="2"/>
      </rPr>
      <t>Section 1 Non-GHGRP (T&amp;S Non-GHGRP Facilities Sheet):</t>
    </r>
    <r>
      <rPr>
        <sz val="10"/>
        <color theme="1"/>
        <rFont val="Arial"/>
        <family val="2"/>
      </rPr>
      <t xml:space="preserve">  In the "T&amp;S-Non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</si>
  <si>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5:  T&amp;S GHGRP and Non-GHGRP Facilities Worksheets
</t>
  </si>
  <si>
    <r>
      <rPr>
        <b/>
        <u/>
        <sz val="10"/>
        <color rgb="FFFF0000"/>
        <rFont val="Arial"/>
        <family val="2"/>
      </rPr>
      <t xml:space="preserve">
Section 2:</t>
    </r>
    <r>
      <rPr>
        <b/>
        <sz val="10"/>
        <color rgb="FFFF0000"/>
        <rFont val="Arial"/>
        <family val="2"/>
      </rPr>
      <t xml:space="preserve">  </t>
    </r>
    <r>
      <rPr>
        <sz val="10"/>
        <color theme="1"/>
        <rFont val="Arial"/>
        <family val="2"/>
      </rPr>
      <t xml:space="preserve">Input activity data for specific sources not covered by the GHGRP in the yellow-shaded cells. </t>
    </r>
    <r>
      <rPr>
        <b/>
        <sz val="10"/>
        <color theme="1"/>
        <rFont val="Arial"/>
        <family val="2"/>
      </rPr>
      <t>This is no longer applicable for the T&amp;S segment.</t>
    </r>
    <r>
      <rPr>
        <sz val="10"/>
        <color theme="1"/>
        <rFont val="Arial"/>
        <family val="2"/>
      </rPr>
      <t xml:space="preserve">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The only exception to the auto-calculated values are the dehydrator vent methane emissions which can be manually entered as an option in this Section if using the alternative calculation methodology as explained in Column BC of the two worksheets. </t>
    </r>
    <r>
      <rPr>
        <b/>
        <sz val="10"/>
        <color theme="1"/>
        <rFont val="Arial"/>
        <family val="2"/>
      </rPr>
      <t>This is no longer applicable for the T&amp;S segment.</t>
    </r>
    <r>
      <rPr>
        <sz val="10"/>
        <color theme="1"/>
        <rFont val="Arial"/>
        <family val="2"/>
      </rPr>
      <t xml:space="preserve">  
</t>
    </r>
    <r>
      <rPr>
        <b/>
        <u/>
        <sz val="10"/>
        <color rgb="FFFF0000"/>
        <rFont val="Arial"/>
        <family val="2"/>
      </rPr>
      <t>Section 4:</t>
    </r>
    <r>
      <rPr>
        <sz val="10"/>
        <color theme="1"/>
        <rFont val="Arial"/>
        <family val="2"/>
      </rPr>
      <t xml:space="preserve">  Auto-calculates total methane emissions from all sources (GHGRP and GHGi based sources) for each facility.
</t>
    </r>
    <r>
      <rPr>
        <b/>
        <u/>
        <sz val="10"/>
        <color rgb="FFFF0000"/>
        <rFont val="Arial"/>
        <family val="2"/>
      </rPr>
      <t>Section 5:</t>
    </r>
    <r>
      <rPr>
        <sz val="10"/>
        <color theme="1"/>
        <rFont val="Arial"/>
        <family val="2"/>
      </rPr>
      <t xml:space="preserve">  Auto-calculates total methane emissions from all GHGRP reportable facilities that includes GHGRP and GHGi based sources.</t>
    </r>
  </si>
  <si>
    <r>
      <t xml:space="preserve">
</t>
    </r>
    <r>
      <rPr>
        <b/>
        <u/>
        <sz val="10"/>
        <color rgb="FFFF0000"/>
        <rFont val="Arial"/>
        <family val="2"/>
      </rPr>
      <t>Methane Content:</t>
    </r>
    <r>
      <rPr>
        <sz val="10"/>
        <color theme="1"/>
        <rFont val="Arial"/>
        <family val="2"/>
      </rPr>
      <t xml:space="preserve"> This worksheet includes an auto-populated default methane content used for the transmission &amp; storage segment or the manual entry of a company-specific methane content of the natural gas transported in a company's transmission pipelines. 
</t>
    </r>
    <r>
      <rPr>
        <b/>
        <u/>
        <sz val="10"/>
        <color rgb="FFFF0000"/>
        <rFont val="Arial"/>
        <family val="2"/>
      </rPr>
      <t>Natural Gas Throughput (in MMscf):</t>
    </r>
    <r>
      <rPr>
        <sz val="10"/>
        <rFont val="Arial"/>
        <family val="2"/>
      </rPr>
      <t xml:space="preserve">  Manual e</t>
    </r>
    <r>
      <rPr>
        <sz val="10"/>
        <color theme="1"/>
        <rFont val="Arial"/>
        <family val="2"/>
      </rPr>
      <t>ntry of the total company-wide natural gas transported volumes as reported in the annual PHMSA Form F 7100.2-1 Part C (Volume Transported in Transmission Pipelines (Only) in Million Standard Cubic Feet per Year (MMscf).</t>
    </r>
  </si>
  <si>
    <t>Public Disclosure Worksheet</t>
  </si>
  <si>
    <t xml:space="preserve">
This worksheet gets auto-populated so no data entry is required.  This worksheet provides the information that companies would report publicly to be consistent with the NGSI Methane Emissions Intensity Protocol V3.0.</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</si>
  <si>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</si>
  <si>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</si>
  <si>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</si>
  <si>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</si>
  <si>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</si>
  <si>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</si>
  <si>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</si>
  <si>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</si>
  <si>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Summary of Methane Intensity Results*</t>
  </si>
  <si>
    <t>Methane Intensity (percent)</t>
  </si>
  <si>
    <t>*This table is included to show company-wide T&amp;S segment methane intensity.  More detailed information is included in the T&amp;S GHGRP Facilities worksheet, T&amp;S Non-GHGRP Facilities worksheet, and the Public Disclosure Data worksheet</t>
  </si>
  <si>
    <t>Enter Company Name</t>
  </si>
  <si>
    <t>Natural Gas T&amp;S Company A</t>
  </si>
  <si>
    <t>Enter GHGRP Facility Names</t>
  </si>
  <si>
    <t>"GHGRP Facility Name"</t>
  </si>
  <si>
    <t>Enter Non-GHGRP Facility Names</t>
  </si>
  <si>
    <t>"Non-GHGRP Facility Name"</t>
  </si>
  <si>
    <r>
      <t xml:space="preserve">Data Entry Worksheet for GHGRP Facilities 
Transmission &amp; Storage Segment
</t>
    </r>
    <r>
      <rPr>
        <b/>
        <sz val="10"/>
        <color rgb="FFFF0000"/>
        <rFont val="Arial"/>
        <family val="2"/>
      </rPr>
      <t xml:space="preserve">All auto-calculated cells are locked to prevent inadvertent editing by users of the templates </t>
    </r>
  </si>
  <si>
    <t>NOTE:  Worksheet can be expanded to accommodate up to 52 T&amp;S GHGRP facilities by unhiding Columns K to BA if more GHGRP Reportable facilities need to be entered.</t>
  </si>
  <si>
    <t>Section 1:  Data Entry Required (GHGRP Reported Methane Emissions for each Facility). Source-specific emissions data entry is optional.</t>
  </si>
  <si>
    <t>Section 1. Transmission &amp; Storage Segment Emissions Calculated Using GHGRP Methodology</t>
  </si>
  <si>
    <t>Emissions Source</t>
  </si>
  <si>
    <t>Methane Emissions (Metric Ton CH4)</t>
  </si>
  <si>
    <t>GHGRP Methodology Reference</t>
  </si>
  <si>
    <t>Description of Quantification Method(s)</t>
  </si>
  <si>
    <r>
      <rPr>
        <b/>
        <u/>
        <sz val="10"/>
        <color rgb="FFFF0000"/>
        <rFont val="Arial"/>
        <family val="2"/>
      </rPr>
      <t>QA Check</t>
    </r>
    <r>
      <rPr>
        <b/>
        <sz val="10"/>
        <color rgb="FFFF0000"/>
        <rFont val="Arial"/>
        <family val="2"/>
      </rPr>
      <t xml:space="preserve">
All GHGRP Facilities:  
Total GHGRP Reportable Methane Emissions </t>
    </r>
  </si>
  <si>
    <t>Blowdown Vent Stacks, Onshore Natural Gas Transmission Pipeline</t>
  </si>
  <si>
    <t>GHGRP Reference</t>
  </si>
  <si>
    <t>Description</t>
  </si>
  <si>
    <t xml:space="preserve">Blowdown Vent Stacks - Onshore Natural Gas Transmission Compressor stations, underground natural gas storage, and LNG storage </t>
  </si>
  <si>
    <t>Combustion Units</t>
  </si>
  <si>
    <t xml:space="preserve">Compressors, Centrifugal </t>
  </si>
  <si>
    <t>Compressors, Reciprocating</t>
  </si>
  <si>
    <t>Crankcase Vents</t>
  </si>
  <si>
    <t>Dehydrator Vents, Glycol</t>
  </si>
  <si>
    <t>Dehydrator Vents, Desiccant</t>
  </si>
  <si>
    <t>Equipment Leaks – Transmission Compression</t>
  </si>
  <si>
    <t>Equipment Leaks – Underground Natural Gas Storage Station</t>
  </si>
  <si>
    <t>Equipment Leaks - Underground Natural Gas Storage Wellheads</t>
  </si>
  <si>
    <t>Equipment Leaks - LNG Storage Station</t>
  </si>
  <si>
    <t>Equipment Leaks-Transmission Pipeline Interconnect Metering-Regulation Stations</t>
  </si>
  <si>
    <t>Equipment Leaks-Transmission Pipeline: Farm Tap/Direct Sale Metering-Regulating Stations</t>
  </si>
  <si>
    <t xml:space="preserve">Equipment Leaks – Transmission Pipelines </t>
  </si>
  <si>
    <t>Flare Stacks</t>
  </si>
  <si>
    <t>Natural Gas Pneumatic Device Venting (Low-Bleed, Intermittent-Bleed and Hi-Bleed)</t>
  </si>
  <si>
    <t>Condensate Storage Tanks, Transmission Compression
and Underground Natural Gas Storage</t>
  </si>
  <si>
    <t xml:space="preserve">Other Large Release Events    </t>
  </si>
  <si>
    <t>Total GHGRP Methodology Methane Emissions (MT)</t>
  </si>
  <si>
    <t>Enter total methane emissions per facility as reported to GHGRP</t>
  </si>
  <si>
    <r>
      <t xml:space="preserve">SKIP SECTION - NOT APPLiCABLE </t>
    </r>
    <r>
      <rPr>
        <sz val="16"/>
        <rFont val="Arial"/>
        <family val="2"/>
      </rPr>
      <t>Section 2:  Data Entry Required (Counts of Equipment for each Facility)</t>
    </r>
  </si>
  <si>
    <t>Section 2. Transmission &amp; Storage Segment Activity Factors for Sources Using GHG Inventory Methodology</t>
  </si>
  <si>
    <t>Activity Data</t>
  </si>
  <si>
    <t>Activity Data Needed</t>
  </si>
  <si>
    <r>
      <rPr>
        <b/>
        <u/>
        <sz val="10"/>
        <color rgb="FFFF0000"/>
        <rFont val="Arial"/>
        <family val="2"/>
      </rPr>
      <t>QA Check</t>
    </r>
    <r>
      <rPr>
        <b/>
        <sz val="10"/>
        <color rgb="FFFF0000"/>
        <rFont val="Arial"/>
        <family val="2"/>
      </rPr>
      <t xml:space="preserve">
All GHGRP Facilities:  
Total Equipment Counts</t>
    </r>
  </si>
  <si>
    <r>
      <t xml:space="preserve">SKIP SECTION - NOT APPLiCABLE </t>
    </r>
    <r>
      <rPr>
        <sz val="16"/>
        <rFont val="Arial"/>
        <family val="2"/>
      </rPr>
      <t xml:space="preserve">Section 3:  Auto-Calculated No Data Entry Required </t>
    </r>
  </si>
  <si>
    <t>Section 3. Transmission &amp; Storage Segment Emissions Calculated Using GHG Inventory Methodology</t>
  </si>
  <si>
    <t>GHGI Emissions Factor (See Reference Data)</t>
  </si>
  <si>
    <t>Description of Quantification Method</t>
  </si>
  <si>
    <r>
      <rPr>
        <b/>
        <u/>
        <sz val="10"/>
        <color rgb="FFFF0000"/>
        <rFont val="Arial"/>
        <family val="2"/>
      </rPr>
      <t>QA Check</t>
    </r>
    <r>
      <rPr>
        <b/>
        <sz val="10"/>
        <color rgb="FFFF0000"/>
        <rFont val="Arial"/>
        <family val="2"/>
      </rPr>
      <t xml:space="preserve">
All GHGRP Facilities Not Reportable Methane Emissions: Total by Source Type &amp; Overall Total</t>
    </r>
  </si>
  <si>
    <t xml:space="preserve">Section 4:  Auto-Calculated No Data Entry Required </t>
  </si>
  <si>
    <t xml:space="preserve">Section 4: Total Methane Emissions PER GHGRP T&amp;S Facility </t>
  </si>
  <si>
    <r>
      <rPr>
        <b/>
        <u/>
        <sz val="10"/>
        <color rgb="FFFF0000"/>
        <rFont val="Arial"/>
        <family val="2"/>
      </rPr>
      <t>QA Check</t>
    </r>
    <r>
      <rPr>
        <b/>
        <sz val="10"/>
        <color rgb="FFFF0000"/>
        <rFont val="Arial"/>
        <family val="2"/>
      </rPr>
      <t xml:space="preserve">
All GHGRP Facilities: Total Reportable &amp; Not Reportable Methane Emissions</t>
    </r>
  </si>
  <si>
    <t>Total Methane Emissions (MT, sum of GHGRP Emissions from Row 6)</t>
  </si>
  <si>
    <t xml:space="preserve">Section 5:  Auto-Calculated No Data Entry Required </t>
  </si>
  <si>
    <t xml:space="preserve">Section 5: Total Methane Emissions ALL GHGRP T&amp;S Facilities </t>
  </si>
  <si>
    <r>
      <rPr>
        <b/>
        <u/>
        <sz val="10"/>
        <color rgb="FFFF0000"/>
        <rFont val="Arial"/>
        <family val="2"/>
      </rPr>
      <t>Final QA Check</t>
    </r>
    <r>
      <rPr>
        <b/>
        <sz val="10"/>
        <color rgb="FFFF0000"/>
        <rFont val="Arial"/>
        <family val="2"/>
      </rPr>
      <t xml:space="preserve">
Row 20 Total Reportable Methane Emissions for All GHGRP Facilities and Sources</t>
    </r>
  </si>
  <si>
    <t>No gas/liquids allocation calculation required; all throughput is gas</t>
  </si>
  <si>
    <t>If ERROR is specified, please recheck values entered in Sections 1.0 and 4.0</t>
  </si>
  <si>
    <t>Total Methane Emissions from Natural Gas Transmission &amp; Storage (MT)</t>
  </si>
  <si>
    <t>Total methane emissions from GHGRP reported facilities (sum of Row 20)</t>
  </si>
  <si>
    <r>
      <t xml:space="preserve">Data Entry Worksheet for Non-GHGRP Facilities 
Transmission &amp; Storage Segment
</t>
    </r>
    <r>
      <rPr>
        <b/>
        <sz val="10"/>
        <color rgb="FFFF0000"/>
        <rFont val="Arial"/>
        <family val="2"/>
      </rPr>
      <t>All auto-calculated cells are locked to prevent inadvertent editing by users of the templates</t>
    </r>
  </si>
  <si>
    <t>NOTE:  Worksheet can be expanded to accommodate up to 52 T&amp;S Non-GHGRP facilities by unhiding Columns K to BA if more Non-GHGRP  facilities need to be entered.</t>
  </si>
  <si>
    <t>Section 1:  Data Entry Required (GHGRP-Based Methane Emissions for each Facility)</t>
  </si>
  <si>
    <r>
      <rPr>
        <b/>
        <u/>
        <sz val="10"/>
        <color rgb="FFFF0000"/>
        <rFont val="Arial"/>
        <family val="2"/>
      </rPr>
      <t>QA Check</t>
    </r>
    <r>
      <rPr>
        <b/>
        <sz val="10"/>
        <color rgb="FFFF0000"/>
        <rFont val="Arial"/>
        <family val="2"/>
      </rPr>
      <t xml:space="preserve">
All Non-GHGRP Facilities Methane Emissions based on GHGRP Methodology: Total by Source Type &amp; Overall Total</t>
    </r>
  </si>
  <si>
    <r>
      <rPr>
        <b/>
        <u/>
        <sz val="10"/>
        <color rgb="FFFF0000"/>
        <rFont val="Arial"/>
        <family val="2"/>
      </rPr>
      <t>QA Check</t>
    </r>
    <r>
      <rPr>
        <b/>
        <sz val="10"/>
        <color rgb="FFFF0000"/>
        <rFont val="Arial"/>
        <family val="2"/>
      </rPr>
      <t xml:space="preserve">
All Non-GHGRP Facilities Methane Emissions based on GHGi Methodology: Total by Source Type &amp; Overall Total</t>
    </r>
  </si>
  <si>
    <t xml:space="preserve">Section 4: Total Methane Emissions PER Non-GHGRP T&amp;S Facility </t>
  </si>
  <si>
    <r>
      <rPr>
        <b/>
        <u/>
        <sz val="10"/>
        <color rgb="FFFF0000"/>
        <rFont val="Arial"/>
        <family val="2"/>
      </rPr>
      <t>QA Check</t>
    </r>
    <r>
      <rPr>
        <b/>
        <sz val="10"/>
        <color rgb="FFFF0000"/>
        <rFont val="Arial"/>
        <family val="2"/>
      </rPr>
      <t xml:space="preserve">
All Non-GHGRP Facilities: Total Methane Emissions GHGRP &amp; GHGi Methodologies</t>
    </r>
  </si>
  <si>
    <t>Total Methane Emissions (MT, sum of GHGRP Emissions from Row 21</t>
  </si>
  <si>
    <t xml:space="preserve">Section 5: Total Methane Emissions ALL Non-GHGRP T&amp;S Facilities </t>
  </si>
  <si>
    <r>
      <rPr>
        <b/>
        <u/>
        <sz val="10"/>
        <color rgb="FFFF0000"/>
        <rFont val="Arial"/>
        <family val="2"/>
      </rPr>
      <t>Final QA Check</t>
    </r>
    <r>
      <rPr>
        <b/>
        <sz val="10"/>
        <color rgb="FFFF0000"/>
        <rFont val="Arial"/>
        <family val="2"/>
      </rPr>
      <t xml:space="preserve">
Rows 40 and 45 Total Reportable &amp; Not Reportable Methane Emissions for All Non-GHGRP Facilities and Sources in Sections 1.0 and 4.0</t>
    </r>
  </si>
  <si>
    <t>Total methane emissions from non-GHGRP facilities (sum of Row 35)</t>
  </si>
  <si>
    <r>
      <t xml:space="preserve">Total natural gas throughput for all transmission &amp; storage segment assets
</t>
    </r>
    <r>
      <rPr>
        <b/>
        <sz val="10"/>
        <color rgb="FFFF0000"/>
        <rFont val="Arial"/>
        <family val="2"/>
      </rPr>
      <t>All auto-calculated cells are locked to prevent inadvertent editing by users of the templates</t>
    </r>
  </si>
  <si>
    <t>Section 1. Transmission &amp; Storage Segment Methane Throughput</t>
  </si>
  <si>
    <t>Transmission &amp; Storage Segment Throughput</t>
  </si>
  <si>
    <t>Data</t>
  </si>
  <si>
    <t>Methane Content (percent)</t>
  </si>
  <si>
    <r>
      <t>Weighted average methane content of all natural gas throughput. To convert throughput to methane, the reporting company can use and disclose its own estimate of the methane content of produced gas or can use a default factor of 93.4 percent.</t>
    </r>
    <r>
      <rPr>
        <b/>
        <sz val="10"/>
        <color rgb="FFFF0000"/>
        <rFont val="Arial"/>
        <family val="2"/>
      </rPr>
      <t xml:space="preserve"> If your company has a company specific methane content that you want to use instead of the default for the Transmission &amp; Storage segment, please enter it in cell B4.</t>
    </r>
  </si>
  <si>
    <t>Natural Gas Throughput (MMscf)</t>
  </si>
  <si>
    <t>For companies with transmission and storage operations, segment throughput is intended to reflect volumes of gas transported by their transmission and storage facility and pipeline network. NGSI recognize that companies in the T&amp;S segment continue work to improve the approach for estimating transmission throughput at the company level.  
NGSI will continue to work with stakeholders to incorporate future advancements in this area that will be reflected in updated versions of the NGSI protocol.  For this updated V3.0 of the NGSI Protocol, the basis of the T&amp;S segment throughput is unchanged from V2.0.  
In cell B5, please enter the natural gas volume transported by your company's Transmission Pipelines (Only) as reported on PHMSA Form F 7100.2-1 Part C (Volume Transported in Transmission Pipelines (Only) in Million Standard Cubic Feet per Year (MMscf)).  This value is reported by a company as part of their Annual Report for Natural Gas and Other Gas Transmission and Gathering Pipeline Systems to the U.S. Department of Transportation Pipeline and Hazardous Materials Safety Administration as required by required by 49 CFR Part 191.</t>
  </si>
  <si>
    <t>Green Shaded Worksheet Summarizes Results for Data Disclosure(s) - No Data Entry Required</t>
  </si>
  <si>
    <r>
      <t xml:space="preserve">Summary Disclosure Data (Auto-Calculated; No Data Entry Required)
</t>
    </r>
    <r>
      <rPr>
        <b/>
        <sz val="10"/>
        <color rgb="FFFF0000"/>
        <rFont val="Arial"/>
        <family val="2"/>
      </rPr>
      <t>All auto-calculated cells are locked to prevent inadvertent editing by users of the templates</t>
    </r>
  </si>
  <si>
    <t>NGSI participants are encouraged to publicly report the following data each year. NGSI requests data at a company level. However, companies may also choose to disclose facility-level methane emissions and intensity.</t>
  </si>
  <si>
    <t>Disclosure Element</t>
  </si>
  <si>
    <t>Reported Data</t>
  </si>
  <si>
    <t>Total Methane Emissions (MT)</t>
  </si>
  <si>
    <t>Total transmission &amp; storage segment methane emissions from GHGRP and non GHGRP facilities</t>
  </si>
  <si>
    <t>Natural Gas Transported (Mscf)</t>
  </si>
  <si>
    <t>Total volume of natural gas throughput from GHGRP facilities and non GHGRP facilities</t>
  </si>
  <si>
    <t>Methane Content of Transported Natural Gas (%)</t>
  </si>
  <si>
    <t>Methane content of transported natural gas (weighted average methane content of all throughput)</t>
  </si>
  <si>
    <t>NGSI Methane Emissions Intensity (%)</t>
  </si>
  <si>
    <t>Methane emissions intensity associated with natural gas transmission and storage (methane emissions associated with natural gas transmission and storage divided by total methane throughput)</t>
  </si>
  <si>
    <t>Yellow Shaded Worksheets are for Information and Reference Purposes Only - No Data Entry Required</t>
  </si>
  <si>
    <t>Overview</t>
  </si>
  <si>
    <r>
      <rPr>
        <sz val="10"/>
        <color rgb="FF000000"/>
        <rFont val="Arial"/>
        <family val="2"/>
      </rPr>
      <t xml:space="preserve">The NGSI Methane Emissions Intensity Protocol v3.0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t>
    </r>
    <r>
      <rPr>
        <b/>
        <sz val="10"/>
        <color rgb="FF000000"/>
        <rFont val="Arial"/>
        <family val="2"/>
      </rPr>
      <t>NOTE:</t>
    </r>
    <r>
      <rPr>
        <sz val="10"/>
        <color rgb="FF000000"/>
        <rFont val="Arial"/>
        <family val="2"/>
      </rPr>
      <t xml:space="preserv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t>
    </r>
    <r>
      <rPr>
        <b/>
        <u/>
        <sz val="10"/>
        <color rgb="FFFF0000"/>
        <rFont val="Arial"/>
        <family val="2"/>
      </rPr>
      <t xml:space="preserve">General Description of Methane Intensity Methodology
</t>
    </r>
    <r>
      <rPr>
        <sz val="10"/>
        <color rgb="FF000000"/>
        <rFont val="Arial"/>
        <family val="2"/>
      </rPr>
      <t xml:space="preserve">1. </t>
    </r>
    <r>
      <rPr>
        <b/>
        <sz val="10"/>
        <color rgb="FF000000"/>
        <rFont val="Arial"/>
        <family val="2"/>
      </rPr>
      <t xml:space="preserve"> 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</si>
  <si>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GHGRP References and Methodology Descriptions for Transmission and Storage - GHGRP and Non-GHGRP Facilities</t>
  </si>
  <si>
    <t xml:space="preserve">Blowdown Vent Stacks - Onshore Natural Gas Transmission Compressor stations, underground natural gas storage stations, and LNG storage </t>
  </si>
  <si>
    <t xml:space="preserve">
40 CFR 98.33(c) </t>
  </si>
  <si>
    <t>Subpart C methods, as applicable based on fuel type – Calculation using fuel usage as recorded or measured, fuel high heating value (HHV) default value or as calculated from measurements, and fuel-specific emission factors
Alternate calculation method using total volume of fuel consumed and the fuel-specific emission factors for methane (for facilities not reporting to Subpart C only)</t>
  </si>
  <si>
    <t>Equipment Leaks – Transmission Pipeline Interconnect Metering-Regulation Stations</t>
  </si>
  <si>
    <t>Equipment Leaks – Transmission Pipeline Farm Tap/Direct Sale Metering-Regulating Stations</t>
  </si>
  <si>
    <t>40 CFR 98.233(r)</t>
  </si>
  <si>
    <t>Condensate Storage Tanks, Transmission Compression
and Underground Natural Gas Storage Facilities</t>
  </si>
  <si>
    <t>40 CFR 98.233(k)</t>
  </si>
  <si>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</si>
  <si>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</si>
  <si>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</si>
  <si>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</si>
  <si>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</si>
  <si>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</si>
  <si>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</si>
  <si>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</si>
  <si>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</si>
  <si>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t>To convert thousand standard cubic feet (Mscf) methane to metric ton (MT) methane, multiply Mscf by 0.0192</t>
  </si>
  <si>
    <r>
      <rPr>
        <b/>
        <sz val="12"/>
        <color rgb="FFFF0000"/>
        <rFont val="Arial"/>
        <family val="2"/>
      </rPr>
      <t>NOT APPLICABLE</t>
    </r>
    <r>
      <rPr>
        <b/>
        <sz val="12"/>
        <color theme="1"/>
        <rFont val="Arial"/>
        <family val="2"/>
      </rPr>
      <t xml:space="preserve"> - Emission Factors for GHG Inventory Methodology Sources</t>
    </r>
  </si>
  <si>
    <t>Emission Factor</t>
  </si>
  <si>
    <t>Units</t>
  </si>
  <si>
    <t>Source for NGSI Protocol V3.0</t>
  </si>
  <si>
    <t>Transmission &amp; Storage</t>
  </si>
  <si>
    <t>GHGI EFs</t>
  </si>
  <si>
    <t>FACTORS USED IN RY2023 AND RY2024 REPORTS (for information only)</t>
  </si>
  <si>
    <t>Reference Data: Conversion and Emission Factor Data for NGSI Protocol V2.0</t>
  </si>
  <si>
    <t>Emission Factors for GHG Inventory Methodology Sources</t>
  </si>
  <si>
    <t>Source for NGSI Protocol 2.0</t>
  </si>
  <si>
    <t>Dry seals on centrifugal compressors</t>
  </si>
  <si>
    <t>kg CH4/dry seal compressor</t>
  </si>
  <si>
    <r>
      <t xml:space="preserve">2023 GHGi for T&amp;S segment; factor unchanged from 2020 GHGi </t>
    </r>
    <r>
      <rPr>
        <b/>
        <sz val="10"/>
        <color theme="0"/>
        <rFont val="Arial"/>
        <family val="2"/>
      </rPr>
      <t>OR manually enter the emission factor in Cell D16 if using alternative calculation methodology as explained in the T&amp;S GHGRP and Non-GHGRP worksheets</t>
    </r>
  </si>
  <si>
    <t>Dehydrator vents, transmission</t>
  </si>
  <si>
    <t>kg CH4/MMscf</t>
  </si>
  <si>
    <r>
      <t xml:space="preserve">2023 GHGi for T&amp;S segment - transmission service; factor unchanged from 2020 GHGi </t>
    </r>
    <r>
      <rPr>
        <b/>
        <sz val="10"/>
        <color theme="0"/>
        <rFont val="Arial"/>
        <family val="2"/>
      </rPr>
      <t>OR manually enter metric tons methane if using alternative calculation methodology in the T&amp;S GHGRP &amp; Non-GHGRP worksheets</t>
    </r>
  </si>
  <si>
    <t>Dehydrator vents, storage</t>
  </si>
  <si>
    <r>
      <t xml:space="preserve">2023 GHGi for T&amp;S segment - storage service; factor unchanged from 2020 GHGi </t>
    </r>
    <r>
      <rPr>
        <b/>
        <sz val="10"/>
        <color theme="0"/>
        <rFont val="Arial"/>
        <family val="2"/>
      </rPr>
      <t>OR manually enter metric tons methane if using alternative calculation methodology in the T&amp;S GHGRP &amp; Non-GHGRP worksheets</t>
    </r>
  </si>
  <si>
    <t>Equipment leaks, transmission pipelines</t>
  </si>
  <si>
    <t>kg CH4/mile</t>
  </si>
  <si>
    <t xml:space="preserve">2023 GHGi for T&amp;S segment; factor unchanged from 2020 GHGi </t>
  </si>
  <si>
    <t>Storage station blowdowns</t>
  </si>
  <si>
    <t>kg CH4/station</t>
  </si>
  <si>
    <t xml:space="preserve">NOTE:  For those factors noted as unchanged from the 2020 GHGi, this was not intentionally kept unchanged.  These are the factors that were specified in the 2023 GHGi and they just happen to have remained the same as the factors from the 2020 GHGi. </t>
  </si>
  <si>
    <t>SUPERSEDED FACTORS USED IN RY2022 and EARLIER YEAR REPORTS (For Information Only)</t>
  </si>
  <si>
    <t>Reference Data: Conversion and Emission Factor Data for NGSI Protocol V1.0</t>
  </si>
  <si>
    <t>Source for NGSI Protocol 1.0</t>
  </si>
  <si>
    <t>Onshore Production</t>
  </si>
  <si>
    <t>Wells drilled in the calendar year</t>
  </si>
  <si>
    <t>kg CH4/well drilled</t>
  </si>
  <si>
    <t>2020 GHGI production segment</t>
  </si>
  <si>
    <t>Floating roof storage tanks</t>
  </si>
  <si>
    <t>kg CH4/tank</t>
  </si>
  <si>
    <t>2018 GHGI petroleum systems production segment</t>
  </si>
  <si>
    <t>2020 GHGI processing segment</t>
  </si>
  <si>
    <t>Vessels blowdowns (applies to separators, heater-treaters, dehydrators, and in-line heaters)</t>
  </si>
  <si>
    <t>kg CH4/vessel</t>
  </si>
  <si>
    <t>PRVs releases</t>
  </si>
  <si>
    <t>kg CH4/PRV</t>
  </si>
  <si>
    <t>Compressor starts</t>
  </si>
  <si>
    <t>kg CH4/compressor</t>
  </si>
  <si>
    <t>Compressor blowdowns</t>
  </si>
  <si>
    <t>Acid gas removal units</t>
  </si>
  <si>
    <t>kg CH4/AGRU</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</si>
  <si>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14. The company can then enter emissions from additional sources not covered by GHGRP in the section that starts on Row 16 following the described methodologies. For facilities not included in the GHGRP, companies should estimate emissions for all emission sources using the identified methodologies.</t>
  </si>
  <si>
    <t>Processing Segment Emissions Calculated Using GHGRP Methodology</t>
  </si>
  <si>
    <t>Methane Emissions (MT)</t>
  </si>
  <si>
    <t>Description of Quanitification Method(s)</t>
  </si>
  <si>
    <t>Facility Name</t>
  </si>
  <si>
    <t xml:space="preserve">Blowdown Vent Stacks </t>
  </si>
  <si>
    <t xml:space="preserve">
40 CFR 98.233(i)(2)
40 CFR 98.233(i)(3)</t>
  </si>
  <si>
    <t>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t>
  </si>
  <si>
    <t xml:space="preserve">40 CFR 98.33(c)  </t>
  </si>
  <si>
    <t xml:space="preserve">40 CFR 98.233(o)(1)(i)
40 CFR 98.233(o)(6)
40 CFR 98.233(o)(1)(ii)
40 CFR 98.233(o)(1)(iii)
</t>
  </si>
  <si>
    <t xml:space="preserve">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</si>
  <si>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 xml:space="preserve">40 CFR 98.233(p)(1)(i)
40 CFR 98.233(p)(6)
40 CFR 98.233(p)(1)(ii)
40 CFR 98.233(p)(1)(iii)
</t>
  </si>
  <si>
    <t xml:space="preserve">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</si>
  <si>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Dehydrator vents, glycol</t>
  </si>
  <si>
    <t>40 CFR Part 98.233(e)(1); 
40 CFR Part 98.233(e)(5) 
40 CFR Part 98.233(e)(2);
40 CFR Part 98.233(e)(5)</t>
  </si>
  <si>
    <t xml:space="preserve">Subpart W – Calculation Method 1 using computer modeling for glycol dehydrators 
Subpart W – Calculation Method 2 using emission factors and population counts for glycol dehydrators  </t>
  </si>
  <si>
    <t>Dehydrator vents, desiccant</t>
  </si>
  <si>
    <t>40 CFR Part 98.233(e)(3); 
40 CFR Part 98.233(e)(5)</t>
  </si>
  <si>
    <t>Subpart W – Calculation Method 3 using engineering calculations for desiccant dehydrators</t>
  </si>
  <si>
    <t>Equipment Leaks</t>
  </si>
  <si>
    <t>Per Greenhouse Gas Reporting Rule Leak Detection Methodology Revisions</t>
  </si>
  <si>
    <t>Subpart W – Leak survey and default leaker emission factors for components in gas service, and population counts and default population emission factors
Alternate calculation method using average company emission factor based on all company-specific Subpart W leak surveys (for facilities not reporting to Subpart W only)</t>
  </si>
  <si>
    <t>40 CFR 98.233(n)(5); 
40 CFR 98.233(n)(6)</t>
  </si>
  <si>
    <t>Subpart W – Calculation using measured or estimated flow and gas composition, and flare combustion efficiency; accounting for feed gas sent to an un-lit flare as applicable</t>
  </si>
  <si>
    <t>Pneumatic Device (Controller) Vents, Natural gas</t>
  </si>
  <si>
    <t>40 CFR 98.233(a)</t>
  </si>
  <si>
    <t>Subpart W – Calculation using count of devices and default emission factors. 
Processing segment reporters with natural gas operated pneumatic devices should use the Transmission Compression segment emission factors from Subpart W to quantify methane emissions</t>
  </si>
  <si>
    <t>Total GHGRP Methodology Emissions (MT)</t>
  </si>
  <si>
    <t>Processing Segment Emissions Calculated Using GHGI Methodology</t>
  </si>
  <si>
    <t>GHGI Emissions Factor</t>
  </si>
  <si>
    <t>Description of Quanitification Method</t>
  </si>
  <si>
    <t>Acid Gas Removal Units</t>
  </si>
  <si>
    <t>42,762.9 kg/acid gas removal vent</t>
  </si>
  <si>
    <t>GHG Inventory emission factor multiplied by number acid gas removal units</t>
  </si>
  <si>
    <t>Total GHGI Methodology Emissions (MT)</t>
  </si>
  <si>
    <t>Total Methane Emissions from Processing</t>
  </si>
  <si>
    <t>Total Methane Emissions (MT, sum of GHGRP and GHGI Emissions from Row 14 and 19, respectively)</t>
  </si>
  <si>
    <t>Natural Gas Processing Emissions Allocation</t>
  </si>
  <si>
    <t>Metric</t>
  </si>
  <si>
    <t>Gas Received at Processing Facilities</t>
  </si>
  <si>
    <t>Volume (thousand standard cubic feet) of received gas consistent with 98.236(aa)(3)(i) as reported to the GHGRP</t>
  </si>
  <si>
    <t>Energy Content of Gas Received</t>
  </si>
  <si>
    <t>Assume a default raw gas higher heating value of 1.235 MMBtu per thousand standard cubic feet from Table 3-8 of the API Compendium or a facility-specific factor</t>
  </si>
  <si>
    <t>Energy Equivalent of Received Gas</t>
  </si>
  <si>
    <t>Product of received gas volume and energy content (Row 26 * Row 27)</t>
  </si>
  <si>
    <t>Natural Gas Liquids Received at Processing Facilities</t>
  </si>
  <si>
    <t>Volume (barrels) of natural gas liquids received consistent with 98.236(aa)(3)(iii) as reported to the GHGRP</t>
  </si>
  <si>
    <t>Energy Content of Received Natural Gas Liquids</t>
  </si>
  <si>
    <t>Assume a default heating value of 3.82 MMBtu per barrel (consistent with propane liquids) from API Compendium Table 3-8 or a facility-specific factor</t>
  </si>
  <si>
    <t>Energy Equivalent of Received Natural Gas Liquids</t>
  </si>
  <si>
    <t>Product of received natural gas liquids volume and energy content (Row 29 * Row 30)</t>
  </si>
  <si>
    <t>Gas Ratio</t>
  </si>
  <si>
    <r>
      <t>Calculate the gas ratio (</t>
    </r>
    <r>
      <rPr>
        <i/>
        <sz val="10"/>
        <color theme="1"/>
        <rFont val="Arial"/>
        <family val="2"/>
      </rPr>
      <t>GR</t>
    </r>
    <r>
      <rPr>
        <sz val="10"/>
        <color theme="1"/>
        <rFont val="Arial"/>
        <family val="2"/>
      </rPr>
      <t>) as the energy equivalent of natural gas divided by the total energy equivalent of received natural gas and natural gas liquids (Row 28 / (Row 28 + Row 31))</t>
    </r>
  </si>
  <si>
    <t>Natural Gas Supply Chain Methane Emissions Allocation (MT)</t>
  </si>
  <si>
    <t>Gas ratio multiplied by estimated segment methane emissions (Row 22 / Row 32)</t>
  </si>
  <si>
    <t>Total Processing Methane Emissions Allocated to Natural Gas (MT)</t>
  </si>
  <si>
    <t>Company-wide processing segment methane emissions; sum of natural gas methane emissions allocation across all facilities (sum of Row 33)</t>
  </si>
  <si>
    <t>Processing Natural Gas Throughput</t>
  </si>
  <si>
    <t>Processing Segment Throughput</t>
  </si>
  <si>
    <t xml:space="preserve">To convert throughput to methane, the reporting company can use and disclose its own estimate of the methane content of received gas or can use a default factor of 87 percent </t>
  </si>
  <si>
    <t>Natural Gas Throughput (Mcf)</t>
  </si>
  <si>
    <t>For companies with processing operations, segment throughput equates to the volume of gas received at processing facilities consistent with 98.236(aa)(3)(i) in the GHGRP</t>
  </si>
  <si>
    <t>Methane Throughput (Mcf)</t>
  </si>
  <si>
    <t>To calculate methane throughput, multiply methane content by natural gas throughput (Row 38 * Row 39)</t>
  </si>
  <si>
    <t>Total Methane Throughput (Mcf)</t>
  </si>
  <si>
    <t>Company-wide processing segment methane throughput; sum of methane throughput across all facilities from Row 40</t>
  </si>
  <si>
    <t>Processing Natural Gas Methane Emissions Intensity</t>
  </si>
  <si>
    <t>Intensity Estimate (Percent)</t>
  </si>
  <si>
    <t xml:space="preserve">Description </t>
  </si>
  <si>
    <t>Facility-Specific Processing Segment Methane Intensity</t>
  </si>
  <si>
    <t>Facility methane emissions allocated to natural gas from Row 33 / (Facility methane throughput from Row 40 * methane density)
A methane density of 0.0192 metric tons per thousand cubic feet should be used for conversion purposes if emissions and throughput are reported in different units</t>
  </si>
  <si>
    <t>Company-Wide Processing Segment Methane Intensity</t>
  </si>
  <si>
    <t>Total methane emissions allocated to natural gas from Row 34 / (Total methane throughput from Row 41 * methane density)
A methane density of 0.0192 metric tons per thousand cubic feet should be used for conversion purposes if emissions and throughput are reported in different units</t>
  </si>
  <si>
    <t>Publicly Reported Data</t>
  </si>
  <si>
    <t>NGSI participants would publicly report the following data each year. NGSI requests data at a company level. However, facility-level data may be more straightforward to report for energy content, methane content, and gas ratio.</t>
  </si>
  <si>
    <t>Total Methane Emissions</t>
  </si>
  <si>
    <r>
      <t>Total methane emissions (</t>
    </r>
    <r>
      <rPr>
        <sz val="10"/>
        <rFont val="Arial"/>
        <family val="2"/>
      </rPr>
      <t>metric tons</t>
    </r>
    <r>
      <rPr>
        <sz val="10"/>
        <color theme="1"/>
        <rFont val="Arial"/>
        <family val="2"/>
      </rPr>
      <t>) associated with natural gas processing (Row 34)</t>
    </r>
  </si>
  <si>
    <t>Received Natural Gas</t>
  </si>
  <si>
    <t>Volume of received gas (thousand standard cubic feet) (sum of Row 26)</t>
  </si>
  <si>
    <t>Energy Content of Received Natural Gas</t>
  </si>
  <si>
    <t>Raw gas higher heating value (MMBtu per thousand standard cubic feet) (Facility level, Row 27)</t>
  </si>
  <si>
    <t>Methane Content of Received Natural Gas</t>
  </si>
  <si>
    <t>Methane content of received natural gas (percent) (Facility level, Row 38)</t>
  </si>
  <si>
    <t>Received Natural Gas Liquids</t>
  </si>
  <si>
    <t>Volume of natural gas liquids received (barrels) (sum of Row 29)</t>
  </si>
  <si>
    <t>Received natural gas liquids heating value (MMBtu per barrel) (Facility level, Row 30)</t>
  </si>
  <si>
    <t>Share of natural gas received on an energy equivalent basis (percent) (Facility level, Row 32)</t>
  </si>
  <si>
    <t>NGSI Methane Emissions Intensity</t>
  </si>
  <si>
    <t>Methane emissions intensity associated with natural gas processing (percent) (Row 46)</t>
  </si>
  <si>
    <t>Transmission &amp; Storage Segment Emissions Calculated Using GHGRP Methodology</t>
  </si>
  <si>
    <t>Blowdowns, Transmission Pipeline (Between Compressor Stations)</t>
  </si>
  <si>
    <t xml:space="preserve">Subpart W – Calculation method using the volume of transmission pipeline segment between isolation valves and the pressure and temperature of the gas within the transmission pipeline
Subpart W – Calculation method using direct measurement of emissions using a flow meter
Alternate calculation method using actual event counts multiplied by the average emission factor as calculated from all company-specific Subpart W facility events (for facilities not reporting to Subpart W only)
</t>
  </si>
  <si>
    <t xml:space="preserve">40 CFR 98.233(i)(2)
40 CFR 98.233(i)(3)
  </t>
  </si>
  <si>
    <t xml:space="preserve">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
</t>
  </si>
  <si>
    <t xml:space="preserve">40 CFR 98.233(o)(1)(i)
40 CFR 98.233(o)(6)
40 CFR 98.233(o)(1)(ii)
40 CFR 98.233(o)(1)(iii)
</t>
  </si>
  <si>
    <t>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</si>
  <si>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40 CFR 98.233(p)(1)(i)
40 CFR 98.233(p)(6)
40 CFR 98.233(p)(1)(ii)
40 CFR 98.233(p)(1)(iii)</t>
  </si>
  <si>
    <t>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</si>
  <si>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Subpart W – Leak survey and default leaker emission factors for compressor and non-compressor components in gas service
Subpart W Methodology for Storage – Leak survey and default leaker emission factors for storage station components in gas service and storage wellhead components in gas service, and population counts and default population emission factors
Subpart W Methodology for LNG Storage – Leak survey and default leaker emission factors for LNG storage components in LNG service and gas service, and population counts and default population emission factors for vapor recovery compressors in gas service
Alternate calculation method using average company emission factor based on all company-specific Subpart W leak surveys (for facilities not reporting to Subpart W only)</t>
  </si>
  <si>
    <t xml:space="preserve">40 CFR 98.233(n)(5); 
40 CFR 98.233(n)(6)
</t>
  </si>
  <si>
    <t>Subpart W – Calculation using count of devices and default emission factors</t>
  </si>
  <si>
    <t>Storage Tank Vents, Transmission Compression</t>
  </si>
  <si>
    <t xml:space="preserve">Subpart W – Calculation using measured flow data for leakage due to scrubber dump valve malfunction, gas composition, and estimated leakage duration; accounting for flare control as applicable
Alternate calculation method using actual tank counts multiplied by an emission factor calculated from company-specific transmission storage tank vent data reported to Subpart W (for facilities not reporting to Subpart W only) </t>
  </si>
  <si>
    <t>Transmission &amp; Storage Segment Emissions Calculated Using GHGI Methodology</t>
  </si>
  <si>
    <t>Compressors, Centrifugal with dry seals</t>
  </si>
  <si>
    <t>44,000 kg/compressor</t>
  </si>
  <si>
    <t>GHG Inventory emission factor multiplied by number of centrifugal compressors with dry seals
Number of centrifugal compressors multiplied by average company emission factor based on measurements from dry seals (measurements are to be taken using Subpart W measurement methods for wet seals)</t>
  </si>
  <si>
    <t>Dehydrator Vents</t>
  </si>
  <si>
    <t xml:space="preserve">1.8 kg/MMscf (Transmission)
2.3 kg/MMscf (Storage)
</t>
  </si>
  <si>
    <t>GHG Inventory emission factor multiplied by volume of gas dehydrated
Alternate calculation method using Subpart W Calculation Method 1 for Transmission Compression and Storage facilities that elect to use computer modeling</t>
  </si>
  <si>
    <t>Equipment Leaks, transmission pipelines</t>
  </si>
  <si>
    <t>10.9 kg/mile</t>
  </si>
  <si>
    <t>GHG Inventory emission factor multiplied by miles of pipeline</t>
  </si>
  <si>
    <t>Station Venting, Natural Gas Storage and LNG Storage</t>
  </si>
  <si>
    <t>83,954.3 kg/station</t>
  </si>
  <si>
    <t>GHG Inventory emission factor multiplied by number of stations</t>
  </si>
  <si>
    <t>Total Methane Emissions from Transmission &amp; Storage</t>
  </si>
  <si>
    <t>Total Methane Emissions (MT, sum of GHGRP and GHGI Emissions from Row 14 and 22, respectively)</t>
  </si>
  <si>
    <t>Natural Gas Transmission &amp; Storage Emissions Allocation</t>
  </si>
  <si>
    <t>No allocation calculation required; all throughput is gas</t>
  </si>
  <si>
    <t>Company-wide transmission &amp; storage segment methane emissions; sum of  methane emissions across all facilities (sum of Row 25)</t>
  </si>
  <si>
    <t>Transmission &amp; Storage Natural Gas Throughput</t>
  </si>
  <si>
    <t xml:space="preserve">To convert throughput to methane, the reporting company can use and disclose its own estimate of the methane content of produced gas or can use a default factor of 93.4 percent </t>
  </si>
  <si>
    <t>For companies with transmission &amp; storage operations, segment throughput equates to the volume of natural gas transported by the pipeline company on a total throughput basis as reported to EIA for Form 176</t>
  </si>
  <si>
    <t>To calculate methane throughput, multiply methane content by natural gas throughput (Row 33 * Row 34)</t>
  </si>
  <si>
    <t>Company-wide transmission &amp; storage segment methane throughput; sum of  methane throughput across all facilities from Row 35</t>
  </si>
  <si>
    <t>Transmission &amp; Storage Natural Gas Methane Emissions Intensity</t>
  </si>
  <si>
    <t>Facility-Specific Transmission &amp; Storage Segment Methane Intensity</t>
  </si>
  <si>
    <t>Facility methane emissions from Row 28 / (Facility methane throughput from Row 35 * methane density)
A methane density of 0.0192 metric tons per thousand cubic feet should be used for conversion purposes if emissions and throughput are reported in different units</t>
  </si>
  <si>
    <t>Company-Wide Transmission &amp; Storage Segment Methane Intensity</t>
  </si>
  <si>
    <t>Total methane emissions from Row 29 / (Total methane throughput from Row 36 * methane density)
A methane density of 0.0192 metric tons per thousand cubic feet should be used for conversion purposes if emissions and throughput are reported in different units</t>
  </si>
  <si>
    <t>NGSI participants would publicly report the following data each year. NGSI requests data at a company level.</t>
  </si>
  <si>
    <r>
      <t>Total methane emissions (</t>
    </r>
    <r>
      <rPr>
        <sz val="10"/>
        <rFont val="Arial"/>
        <family val="2"/>
      </rPr>
      <t>metric tons</t>
    </r>
    <r>
      <rPr>
        <sz val="10"/>
        <color theme="1"/>
        <rFont val="Arial"/>
        <family val="2"/>
      </rPr>
      <t>) associated with natural gas transmission &amp; storage (Row 29)</t>
    </r>
  </si>
  <si>
    <t>Natural Gas Transported</t>
  </si>
  <si>
    <t>Volume of natural gas transported (thousand standard cubic feet) (sum of Row 34)</t>
  </si>
  <si>
    <t>Methane Content of Transported Natural Gas</t>
  </si>
  <si>
    <t>Methane content of transported natural gas (percent) (Facility level, Row 33)</t>
  </si>
  <si>
    <t>Methane emissions intensity associated with natural gas transmission &amp; storage (percent) (Row 41)</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</si>
  <si>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12. The company can then enter emissions from additional sources not covered by GHGRP in the section that starts on Row 14 following the described methodologies. For facilities not included in the GHGRP, companies should estimate emissions for all emission sources using the identified methodologies.</t>
  </si>
  <si>
    <t>Distribution Segment Emissions Calculated Using GHGRP Methodology</t>
  </si>
  <si>
    <t>40 CFR 98.233(z)(1); 
40 CFR 98.233(z)(2)</t>
  </si>
  <si>
    <t>Subpart W, as applicable based on fuel type – Calculation using fuel usage records and measured or estimated composition</t>
  </si>
  <si>
    <t>Distribution Mains</t>
  </si>
  <si>
    <t xml:space="preserve">40 CFR 98.233(r)
  </t>
  </si>
  <si>
    <t>Subpart W – Equipment leaks calculated using population counts and emission factors
• Cast Iron Mains 
• Plastic Mains 
• Protected Steel Mains 
• Unprotected Steel Mains</t>
  </si>
  <si>
    <t>Distribution Services</t>
  </si>
  <si>
    <t xml:space="preserve">40 CFR 98.233(r)  </t>
  </si>
  <si>
    <t>Subpart W – Equipment leaks calculated using population counts and emission factors
• Copper services 
• Plastic services 
• Protected steel services 
• Unprotected steel services</t>
  </si>
  <si>
    <t>Equipment Leaks, Above grade transmission-distribution transfer stations</t>
  </si>
  <si>
    <t>40 CFR 98.233(q)(8)(ii); 
40 CFR 98.233(r)(2)(ii);
40 CFR 98.236(q)(3)</t>
  </si>
  <si>
    <t>Subpart W – Develop an emission factor based on equipment leak surveys; calculate emissions using population counts and emission factors</t>
  </si>
  <si>
    <t>Equipment Leaks, Below grade transmission-distribution transfer stations</t>
  </si>
  <si>
    <t>40 CFR 98.233(r)(6)(i); 
40 CFR 98.232(i)(2)</t>
  </si>
  <si>
    <t>Subpart W – Calculation of emissions using population counts and emission factors</t>
  </si>
  <si>
    <t>Equipment Leaks, Above grade metering-regulating stations</t>
  </si>
  <si>
    <t>40 CFR 98.233(r)(6)(ii); 
40 CFR 98.232(i)(3)</t>
  </si>
  <si>
    <t>Equipment Leaks, Below grade metering-regulating stations</t>
  </si>
  <si>
    <t>40 CFR 98.233(r)(6)(i); 
40 CFR 98.232(i)(4)</t>
  </si>
  <si>
    <t>Distribution Segment Emissions Calculated Using GHGI Methodology</t>
  </si>
  <si>
    <t>Blowdowns, Distribution pipeline</t>
  </si>
  <si>
    <t>1.965 kg/mile</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</si>
  <si>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t>
  </si>
  <si>
    <t>Damages (Distribution Upsets: Mishaps)</t>
  </si>
  <si>
    <t xml:space="preserve">30.6 kg/mile
</t>
  </si>
  <si>
    <t>Distribution Mains, Mains with plastic liners or inserts</t>
  </si>
  <si>
    <t>1.13 scf/hour/mile (from Subpart W)</t>
  </si>
  <si>
    <t>Subpart W plastic mains emission factor multiplied by miles of cast iron or unprotected steel distribution mains with plastic liners or inserts. A methane of density of .0192 MT/Mcf should be used to convert emissions from Mcf to MT.</t>
  </si>
  <si>
    <t>Distribution Services, Cast iron services</t>
  </si>
  <si>
    <t>0.19 scf/hour/number of services (from Subpart W)</t>
  </si>
  <si>
    <t>Subpart W steel services emission factor multiplied by number of cast iron services. A methane of density of .0192 MT/Mcf should be used to convert emissions from Mcf to MT.</t>
  </si>
  <si>
    <t>Distribution Services, Cast iron or unprotected steel services with plastic liners or inserts</t>
  </si>
  <si>
    <t>0.001 scf/hour/number of services (from Subpart W)</t>
  </si>
  <si>
    <t>Subpart W plastic services emission factor multiplied by number of cast iron or unprotected steel services with plastic liners or inserts. A methane of density of .0192 MT/Mcf should be used to convert emissions from Mcf to MT.</t>
  </si>
  <si>
    <t>Meters, Residential</t>
  </si>
  <si>
    <t>1.5 kg/outdoor meter</t>
  </si>
  <si>
    <t>GHG Inventory emission factor multiplied by number of meters</t>
  </si>
  <si>
    <t>Meters, Commercial and industrial</t>
  </si>
  <si>
    <t>9.7 kg/meter</t>
  </si>
  <si>
    <t>Pressure Relief Valves, Routine maintenance</t>
  </si>
  <si>
    <t>0.963 kg/mile</t>
  </si>
  <si>
    <t>GHG Inventory emission factor multiplied by miles of main</t>
  </si>
  <si>
    <t>Total Methane Emissions from Distribution</t>
  </si>
  <si>
    <t>Total Methane Emissions (MT, sum of GHGRP and GHGI Emissions from Row 12 and 24, respectively)</t>
  </si>
  <si>
    <t>Natural Gas Distribution Emissions Allocation</t>
  </si>
  <si>
    <t>Total Methane Emissions from Natural Gas Distribution (MT)</t>
  </si>
  <si>
    <t>Company-wide distribution segment methane emissions; sum of  methane emissions across all facilities (sum of Row 27)</t>
  </si>
  <si>
    <t>Distribution Natural Gas Throughput</t>
  </si>
  <si>
    <t>Two methods are used to estimate distribution segment throughput</t>
  </si>
  <si>
    <t>Onshore Distribution Segment Throughput</t>
  </si>
  <si>
    <t>To convert throughput to methane, the reporting company can use and disclose its own estimate of the methane content of received gas or can use a default factor of 93.4 percent</t>
  </si>
  <si>
    <t>Natural Gas Throughput, as reported (Mcf)</t>
  </si>
  <si>
    <t>The total volume of natural gas delivered to end users by the distribution company on a throughput basis as reported to EIA for Form 176</t>
  </si>
  <si>
    <t>Natural Gas Throughput, normalized* (Mcf)</t>
  </si>
  <si>
    <t>The volume of natural gas delivered to end users as reported to EIA for Form 176, with adjustments to normalize the volumes of gas delivered to residential and commercial customers</t>
  </si>
  <si>
    <t>Methane Throughput, as reported (Mcf)</t>
  </si>
  <si>
    <t>To calculate methane throughput, multiply methane content by natural gas throughput (as reported) (Row 36 * Row 37)</t>
  </si>
  <si>
    <t>Methane Throughput, normalized (Mcf)</t>
  </si>
  <si>
    <t>To calculate methane throughput, multiply methane content by natural gas throughput (after normalization) (Row 36 * Row 38)</t>
  </si>
  <si>
    <t>Total Methane Througput, as reported (Mcf)</t>
  </si>
  <si>
    <t>Company-wide distribution segment methane throughput; sum of  methane throughput across all facilities (as reported) (sum of Row 39)</t>
  </si>
  <si>
    <t>Total Methane Througput, normalized (Mcf)</t>
  </si>
  <si>
    <t>Company-wide distribution segment methane throughput; sum of  methane throughput across all facilities (normalized) (sum of Row 40)</t>
  </si>
  <si>
    <t>*see NGSI Methane Emissions Intensity Protocol for normalization methdology</t>
  </si>
  <si>
    <t>Distribution Natural Gas Methane Emissions Intensity</t>
  </si>
  <si>
    <t>Facility-Specific Distribution Segment Methane Intensity, as reported throughput</t>
  </si>
  <si>
    <t>Facility methane emissions from Row 27 / (Facility methane throughput from Row 39 or Row 40 * methane density)
A methane density of 0.0192 metric tons per thousand cubic feet should be used for conversion purposes if emissions and throughput are reported in different units</t>
  </si>
  <si>
    <t>Facility-Specific Distribution Segment Methane Intensity, normalized throughput</t>
  </si>
  <si>
    <t>Company-Wide Distribution Segment Methane Intensity, as reported throughput</t>
  </si>
  <si>
    <t>Total methane emissions from Row 31 / (Total methane throughput from Row 41 or Row 42 * methane density)
A methane density of 0.0192 metric tons per thousand cubic feet should be used for conversion purposes if emissions and throughput are reported in different units</t>
  </si>
  <si>
    <t>Company-Wide Distribution Segment Methane Intensity, normalized throughput</t>
  </si>
  <si>
    <r>
      <t>Total methane emissions (</t>
    </r>
    <r>
      <rPr>
        <sz val="10"/>
        <rFont val="Arial"/>
        <family val="2"/>
      </rPr>
      <t>metric tons</t>
    </r>
    <r>
      <rPr>
        <sz val="10"/>
        <color theme="1"/>
        <rFont val="Arial"/>
        <family val="2"/>
      </rPr>
      <t>) associated with natural gas distribution (Row 31)</t>
    </r>
  </si>
  <si>
    <t>Natural Gas Delivered to End Users, As Reported</t>
  </si>
  <si>
    <t>Volume of natural gas delivered to end users (thousand standard cubic feet) (sum of Row 37)</t>
  </si>
  <si>
    <t>Natural Gas Delivered to End Users, Normalized</t>
  </si>
  <si>
    <t>Normalized volume of natural gas delivered to end users (thousand standard cubic feet)  (sum of Row 38)</t>
  </si>
  <si>
    <t>Methane Content of Delivered Natural Gas</t>
  </si>
  <si>
    <t>Methane content of transported natural gas (percent) (Facility level, Row 36)</t>
  </si>
  <si>
    <t>Methane emissions intensity associated with natural gas distribution (percent) (Row 49)</t>
  </si>
  <si>
    <t>Normalized NGSI Methane Emissions Intensity</t>
  </si>
  <si>
    <t>Methane emissions intensity associated with natural gas distribution, calculated using normalized throughput (percent) (Row 50)</t>
  </si>
  <si>
    <t xml:space="preserve">Description of Quantification Method(s)
Subpart W – To determine applicability, calculate unique physical volumes between isolation valves using engineering estimates based on best available data.
Subpart W – Calculation method using engineering calculation method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  </t>
  </si>
  <si>
    <t xml:space="preserve">Subpart W – To determine applicability, calculate unique physical volumes between isolation valves using engineering estimates based on best available data.
Subpart W – Calculation method using engineering calculation method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  </t>
  </si>
  <si>
    <t xml:space="preserve">Subpart W – only external combustion units greater than 5 MMBtu/hr and internal combustion units greater than 130 hp are applicable.
Subpart C methods, as applicable based on fuel type – Calculation using fuel usage as recorded or measured, fuel higher heating value (“HHV”) default value or as calculated from measurements, and fuel-specific emission factors. </t>
  </si>
  <si>
    <t xml:space="preserve">Subpart W – Individual compressor source “as found” measurements taken at least once annually and based on compressor mode:
•	Operating mode or standby-pressurized-mode: blowdown valve leakage, methods specific to either wet seal oil degassing vent or dry seal vent
•	Not-operating-depressurized mode: isolation valve leakage (no measurement required if blind flanges and no operation)
Calculate volumetric emissions from “as found” measurements for individual compressor source from each mode-source combination that was measured during the calendar year; use reporter-specific emission factor for mode-source combinations not measured in the reporting year.
Manifolded “as found” measurements can be taken at the common vent stack and volumetric emissions calculated for the manifolded group.
Subpart W – continuous source monitoring can be used to measure volumetric emissions and calculate annual emissions (individual or manifolded). If manifolded, emissions calculated for the manifolded group.
If venting is routed to a flare, calculate and report emissions under flare stack emissions as specified in 40 CFR 98.233(n).  If venting is routed to combustion, calculate and report emissions as specified in Subpart C.  If venting is routed to vapor recovery system, 40 CFR 98.233(o)(1) through (11) do not apply.
For the facilities not subject to reporting under Subpart W, an alternate calculation method can be used.  This alternate calculation method uses average company emission factor based on all company-specific Subpart W centrifugal compressor measurements. </t>
  </si>
  <si>
    <t xml:space="preserve">Subpart W – Individual reciprocating compressor source “as found” measurements taken at least once annually and based on compressor mode:
•	Operating mode or standby-pressurized mode: blowdown valve leakage and rod packing emissions
•	Not-operating-depressurized mode: isolation valve leakage (no measurement required if blind flanges and no operation).
Calculate volumetric emissions from “as found” measurements for individual compressor source from each mode-source combination that was measured during the calendar year; use reporter-specific emission factor for mode-source combinations not measured in the reporting year.
Manifolded “as found” measurements can be taken at the common vent stack and volumetric emissions calculated for the manifolded group.
Subpart W – continuous source monitoring can be used to measure volumetric emissions and calculate annual emissions (individual and manifolded).  If manifolded, emissions calculated for the manifolded group.
If venting is routed to a flare, calculate and report emissions under flare stack emissions as specified in 40 CFR 98.233(n).  If venting is routed to combustion, calculate and report emissions as specified in Subpart C.  If venting is routed to vapor recovery system, 40 CFR 98.233(p)(1) through (11) do not apply.
For the facilities not subject to reporting under Subpart W, an alternate calculation method can be used.  This alternate calculation method uses average company emission factor based on all company-specific Subpart W reciprocating compressor measurements.  </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</si>
  <si>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per 40 CFR 98.233(n).</t>
  </si>
  <si>
    <t>Subpart W – Glycol dehydrator methodology based on annual average daily natural gas throughput and/or emissions routing:
•	≥ 0.4 mscf/day use Calculation Method 1. 
•	&gt; 0 mscf/day and &lt; 0.4 mscf/day use either Calculation Method 1 or 2.
•	If vents are routed to vapor recovery system, use methods in 98.233(e)(4).
•	If vents routed to regenerator firebox/fire tubes or other non-flare combustion units, use methods in 98.233(e)(5).
•	If vents routed to flare, calculate and report emissions under flare stack emissions per 40 CFR 98.233(n).
Subpart W – Calculation Method 1 using computer modeling for both still vent and, if applicable, flash tank vents. Required if software program is used for compliance with federal or state regulations, air permit requirements or annual emission inventory.
Subpart W – Calculation Method 2 using emission factors and population counts for glycol dehydrators.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Subpart W – Calculation for combustion emissions when routed to non-flare combustion unit using flow and composition. If CEMS is installed on a combustion device, use Tier 4 Calculation Method in Subpart C.</t>
  </si>
  <si>
    <t>Subpart W –dehydrators of any size that use desiccant must use Calculation Method 3 to calculate amount of gas vented during depressurization for desiccant refilling. Desiccant dehydrator emissions calculated via Method 3 do not have to be calculated separately using the method specified in 40 CFR 98.233(i) for blowdown vent stacks.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For any desiccant dehydrator emissions routed to a non-flare combustion unit, calculate the combusted emissions as specified in 40 CFR 98.233(e)(5)(i) through (iii).</t>
  </si>
  <si>
    <t>40 CFR 98.233(q)(1)(vi)
40 CFR 98.233(q)(2)
40 CFR 98.233(q)(3)
40 CFR 98.233(r)</t>
  </si>
  <si>
    <t>Subpart W – Calculation using applicable default destruction and combustion efficiencies, alternative test method, or directly measured destruction and combustion efficiencies for Tier 1, Tier 2, Tier 3, or alternative test method for the pilot, flow determination, gas composition.  
For CEMS with a CO2 concentration monitor and volumetric flow monitor for combustion gases from the flare, must follow Tier 4 Calculation Method in Subpart C.
Disaggregate total emissions from the flare as applicable to each source type that routed emissions to the flare.</t>
  </si>
  <si>
    <t xml:space="preserve">Subpart W – Calculation Method 1 using continuous measurement via flow monitor of natural gas supply line dedicated to device(s).
Subpart W – Calculation Method 2 using periodic measurement to develop site-specific measurement-based emission factors by device type.  Facilities with 26 or more devices can perform measurements over multiple years.
Subpart W – Calculation Method 4 using default emission factors for low-bleed, high-bleed, and intermittent-bleed devices, as applicable. </t>
  </si>
  <si>
    <t xml:space="preserve">Subpart W – Calculation using measured flow data for leakage due to scrubber dump valve malfunction, gas composition, and estimated leakage duration.
If emissions from compressor scrubber dump valve leakage are routed to a flare, calculate and report under methodology for flare stack emissions as specified in 40 CFR 98.233(n).
For the facilities not subject to reporting under Subpart W, an alternate calculation method can be used.  This alternate calculation method uses actual condensate storage tank counts and an average company emission factor based on all company-specific Subpart W condensate storage tank measurements.  </t>
  </si>
  <si>
    <t>You must report an OLRE if it meets either of these emission thresholds at any point during a release:
•	Unreported Sources: If methane emissions ≥ 100 kg/hr from a source not already covered elsewhere in 40 CFR 98.233 (e.g., fires, blowouts, explosions).
•	Reported Sources: If methane emissions exceed normal calculated values by ≥ 100 kg/hr for sources already reported using methodologies found elsewhere in 40 CFR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Include emissions upon receipt of EPA-provided notification under the super emitter program or an applicable approved state plan or federal plan.
OLRE does not include blowdowns calculated pursuant to 40 CFR 98.233(i).</t>
  </si>
  <si>
    <t>40 CFR 98.233(i)(1)
40 CFR 98.233(i)(2)
40 CFR 98.233(i)(3)</t>
  </si>
  <si>
    <t>40 CFR 98.233(i)(1)
40 CFR 98.233(i)(2)
40 CFR 98.233(i)(3)</t>
  </si>
  <si>
    <t>40 CFR 98.233(z)
40 CFR 98.3(c)</t>
  </si>
  <si>
    <t xml:space="preserve">40 CFR 98.233(o)(1)(i)
40 CFR 98.233(o)(6)
40 CFR 98.233(o)(1)(iii) 
40 CFR 98.233(o)(8)
40 CFR 98.233(o)(1)(ii)
40 CFR 98.233(o)(1)(iv)
40 CFR 98.233(o)(7)
40 CFR 98.233(o)(9)
40 CFR 98.233(o)
</t>
  </si>
  <si>
    <t xml:space="preserve">40 CFR 98.233(p)(1)(i)
40 CFR 92.233(p)(6)
40 CFR 98.233(p)(1)(iii)
40 CFR 98.233(p)(8)
40 CFR 98.233(p)(1)(ii)
40 CFR 98.233(p)(1)(iv)
40 CFR 98.233(p)(7)
40 CFR 98.233(p)(9)
40 CFR 98.233(p)
</t>
  </si>
  <si>
    <t>40 CFR 98.233(ee)(1)
40 CFR 98.233(ee)(2)
40 CFR 98.233(ee)</t>
  </si>
  <si>
    <t xml:space="preserve">40 CFR 98.233(e)
40 CFR 98.233(e)(1)
40 CFR 98.233(e)(2)
40 CFR 98.233(e)(4)
40 CFR 98.233(e)(5)
</t>
  </si>
  <si>
    <t>40 CFR 98.233(e)
40 CFR 98.233(e)(5)</t>
  </si>
  <si>
    <t xml:space="preserve">40 CFR 98.233(q)(2)
40 CFR 98.233(q)(3)
</t>
  </si>
  <si>
    <t xml:space="preserve">40 CFR 98.233(q)(1)  
40 CFR 98 233(q)(2)
40 CFR 98 233(q)(3)
40 CFR 98.233(q)(4)
</t>
  </si>
  <si>
    <t>40 CFR 98.233(q)(1)  
40 CFR 98 233(q)(2)
40 CFR 98 233(q)(3)
40 CFR 98.233(q)(4)
40 CFR 98.233(r)</t>
  </si>
  <si>
    <t>40 CFR 98.233(q)(1)(vi)
40 CFR 98.233(q)(2)
40 CFR 98.233(q)(3)
40 CFR 98.233(r)</t>
  </si>
  <si>
    <t>40 CFR 98.233(n)(5) 
40 CFR 98.233(n)(6)
40 CFR 98.233(n)(9)
40 CFR 98.233(n)(10)</t>
  </si>
  <si>
    <t>40 CFR 98.233(a)(1)
40 CFR 98.233(a)(2)
40 CFR 98.233(a)(4)</t>
  </si>
  <si>
    <t>40 CFR 98.233(y)(1)
40 CFR 98.233(y)(2)–(5)
40 CFR 98.233(y)(6)
40 CFR 98.238)</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</si>
  <si>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</si>
  <si>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Acid Gas Removal Units (AGRU) and Nitrogen Removal Units (NRU), LNG Storage</t>
  </si>
  <si>
    <t>40 CFR 98.233(d)(2)
40 CFR 98.233(d)(3)
40 CFR 98.233(d)(4)
40 CFR 98.233(d)(11)
40 CFR 98.233(d)</t>
  </si>
  <si>
    <t>Subpart W – Calculation Method 2 if a vent meter is installed, use the composition and annual volume of vent gas to calculate emissions of CH4.
Subpart W – Calculation Method 3 if a vent meter is not installed, use inlet and/or outlet gas flow rate and gas composition.
Subpart W – Calculation Method 4 if a vent meter is not installed, use a standard simulation software package. If a vent meter is installed at an AGRU, you must determine the difference between the measured and simulated vent gas volume. 
If venting is routed to a flare, calculate and report emissions under flare stack emissions as specified in 40 CFR 98.233(n).
If venting is routed to combustion, calculate and report under 40 CFR 98.233(z).</t>
  </si>
  <si>
    <t>Acid Gas Removal Units and Nitrogen Removal Units, LNG Storage</t>
  </si>
  <si>
    <t xml:space="preserve">Version 3.0 Transmission &amp; Storage Template - Updates </t>
  </si>
  <si>
    <t>V3.0 Updates
Read First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</si>
  <si>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</si>
  <si>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The emission factors listed in Column BB of Section 3.0 of the T&amp;S GHGRP and T&amp;S Non-GHGRP worksheets were updated to the 2025 GHGi emission factors.</t>
  </si>
  <si>
    <t>Spreadsheet Key</t>
  </si>
  <si>
    <t xml:space="preserve">Subpart W – Calculation Method 1, must use facility-specific leaker emission factor if available (calculated per 40 CFR 98.233(q)(4)) or use appropriate default total hydrocarbon leaker emission factors for compressor components and non-compressor components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For the facilities not subject to reporting under Subpart W, an alternate calculation method can be used.  This alternate calculation method uses an average company emission factor (as opposed to a facility-specific factor) based on all company-specific Subpart W leak surveys.    </t>
  </si>
  <si>
    <t xml:space="preserve">Subpart W – Calculation Method 1 for underground natural gas storage, must use facility-specific leaker emission factor if available (calculated per 40 CFR 98.233(q)(4)) or use appropriate default total hydrocarbon leaker emission factors for storage stations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For the facilities not subject to reporting under Subpart W, an alternate calculation method can be used.  This alternate calculation method uses average company emission factors based on all company-specific Subpart W leak surveys. </t>
  </si>
  <si>
    <t xml:space="preserve">Subpart W – Calculation Method 1 for underground natural gas storage, must use facility-specific leaker emission factor (calculated per 40 CFR 98.233(q)(4)) or use appropriate default total hydrocarbon leaker emission factors for storage wellheads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calculation methodology for underground natural gas storage using each component count listed in Table W-3 and default population emission factors.
For the facilities not subject to reporting under Subpart W, an alternate calculation method can be used.  This alternate calculation method uses average company emission factors based on all company-specific Subpart W leak surveys.44  </t>
  </si>
  <si>
    <t>Subpart W – Calculation Method 1 for LNG Storage, must use facility-specific leaker emission factor if available (calculated per 40 CFR 98.233(q)(4)) or appropriate default methane leaker emission factor for LNG or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calculation methodology for LNG storage using number of vapor recovery compressors count listed in Table W-5 and default population emission factors.
For the facilities not subject to reporting under Subpart W, an alternate calculation method can be used.  This alternate calculation method uses average company emission factors based on all company-specific Subpart W leak surveys</t>
  </si>
  <si>
    <t xml:space="preserve">Subpart W – Calculation Method 1, if available must use facility-specific leaker emission factor (calculated per 40 CFR 98.233(q)(4)).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 Calculation using the appropriate default methane population emission factors listed in Table W-5.
For the facilities not subject to reporting under Subpart W, an alternate calculation method can be used.  This alternate calculation method uses average company emission factor based on all company-specific Subpart W leak surveys. </t>
  </si>
  <si>
    <t xml:space="preserve">Subpart W – Calculation Method 1, if available must use facility-specific leaker emission factor (calculated per 40 CFR 98.233(q)(4)).
Subpart W – Calculation Method 2 if leaks are detected during survey may elect to measure volumetric flow or use default rate for component and site type. If measuring volumetric flow, must calculate a facility-specific component-level leaker emission factor per 40 CFR 98.233(q)(4).
Subpart W Calculation using the appropriate default methane population emission factors listed in Table W-5.
For the facilities not subject to reporting under Subpart W, an alternate calculation method can be used.  This alternate calculation method uses average company emission factor based on all company-specific Subpart W leak surveys. </t>
  </si>
  <si>
    <t xml:space="preserve">Subpart W - Calculation using the appropriate default methane population emission factors listed in Table W-5.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</si>
</sst>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_(* #,##0_);_(* \(#,##0\);_(* &quot;-&quot;??_);_(@_)"/>
    <numFmt numFmtId="166" formatCode="0.0000%"/>
    <numFmt numFmtId="167" formatCode="0.000"/>
  </numFmts>
  <fonts count="64" x14ac:knownFonts="1">
    <font>
      <sz val="11"/>
      <color theme="1"/>
      <name val="Calibri"/>
      <family val="2"/>
      <scheme val="minor"/>
    </font>
    <font>
      <sz val="11"/>
      <color theme="1"/>
      <name val="Arial"/>
      <family val="2"/>
    </font>
    <font>
      <sz val="10"/>
      <color theme="1"/>
      <name val="Arial"/>
      <family val="2"/>
    </font>
    <font>
      <sz val="10"/>
      <color rgb="FFFF0000"/>
      <name val="Arial"/>
      <family val="2"/>
    </font>
    <font>
      <b/>
      <sz val="10"/>
      <color theme="1"/>
      <name val="Arial"/>
      <family val="2"/>
    </font>
    <font>
      <sz val="10"/>
      <name val="Arial"/>
      <family val="2"/>
    </font>
    <font>
      <i/>
      <sz val="10"/>
      <color theme="1"/>
      <name val="Arial"/>
      <family val="2"/>
    </font>
    <font>
      <sz val="14"/>
      <color theme="0"/>
      <name val="Arial"/>
      <family val="2"/>
    </font>
    <font>
      <b/>
      <sz val="14"/>
      <color theme="0"/>
      <name val="Arial"/>
      <family val="2"/>
    </font>
    <font>
      <sz val="10"/>
      <color theme="0"/>
      <name val="Arial"/>
      <family val="2"/>
    </font>
    <font>
      <sz val="9"/>
      <color theme="1"/>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color rgb="FFFF0000"/>
      <name val="Arial"/>
      <family val="2"/>
    </font>
    <font>
      <b/>
      <sz val="11"/>
      <color theme="1"/>
      <name val="Arial"/>
      <family val="2"/>
    </font>
    <font>
      <b/>
      <sz val="14"/>
      <color theme="1"/>
      <name val="Arial"/>
      <family val="2"/>
    </font>
    <font>
      <b/>
      <sz val="10"/>
      <name val="Arial"/>
      <family val="2"/>
    </font>
    <font>
      <sz val="8"/>
      <color theme="1" tint="0.499984740745262"/>
      <name val="Arial"/>
      <family val="2"/>
    </font>
    <font>
      <sz val="11"/>
      <color rgb="FFFF0000"/>
      <name val="Calibri"/>
      <family val="2"/>
      <scheme val="minor"/>
    </font>
    <font>
      <b/>
      <sz val="12"/>
      <color theme="0"/>
      <name val="Arial"/>
      <family val="2"/>
    </font>
    <font>
      <u/>
      <sz val="11"/>
      <color theme="10"/>
      <name val="Calibri"/>
      <family val="2"/>
      <scheme val="minor"/>
    </font>
    <font>
      <b/>
      <u/>
      <sz val="20"/>
      <color rgb="FFFF0000"/>
      <name val="Calibri"/>
      <family val="2"/>
      <scheme val="minor"/>
    </font>
    <font>
      <b/>
      <sz val="12"/>
      <color rgb="FF0070C0"/>
      <name val="Calibri"/>
      <family val="2"/>
      <scheme val="minor"/>
    </font>
    <font>
      <b/>
      <u/>
      <sz val="11"/>
      <color theme="1"/>
      <name val="Calibri"/>
      <family val="2"/>
      <scheme val="minor"/>
    </font>
    <font>
      <b/>
      <sz val="22"/>
      <color theme="1"/>
      <name val="Calibri"/>
      <family val="2"/>
      <scheme val="minor"/>
    </font>
    <font>
      <b/>
      <sz val="14"/>
      <color rgb="FFFF0000"/>
      <name val="Arial"/>
      <family val="2"/>
    </font>
    <font>
      <b/>
      <u/>
      <sz val="10"/>
      <color rgb="FFFF0000"/>
      <name val="Arial"/>
      <family val="2"/>
    </font>
    <font>
      <b/>
      <u/>
      <sz val="12"/>
      <color rgb="FFFF0000"/>
      <name val="Arial"/>
      <family val="2"/>
    </font>
    <font>
      <b/>
      <u/>
      <sz val="12"/>
      <color theme="0"/>
      <name val="Arial"/>
      <family val="2"/>
    </font>
    <font>
      <b/>
      <sz val="10"/>
      <color theme="0"/>
      <name val="Arial"/>
      <family val="2"/>
    </font>
    <font>
      <b/>
      <sz val="14"/>
      <color rgb="FFFF0000"/>
      <name val="Calibri"/>
      <family val="2"/>
      <scheme val="minor"/>
    </font>
    <font>
      <b/>
      <sz val="16"/>
      <color rgb="FFFF0000"/>
      <name val="Arial"/>
      <family val="2"/>
    </font>
    <font>
      <b/>
      <sz val="14"/>
      <name val="Arial"/>
      <family val="2"/>
    </font>
    <font>
      <b/>
      <i/>
      <sz val="11"/>
      <color theme="1"/>
      <name val="Calibri"/>
      <family val="2"/>
      <scheme val="minor"/>
    </font>
    <font>
      <i/>
      <sz val="11"/>
      <color theme="1"/>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b/>
      <i/>
      <u/>
      <sz val="14"/>
      <color theme="1"/>
      <name val="Arial"/>
      <family val="2"/>
    </font>
    <font>
      <b/>
      <sz val="9"/>
      <color rgb="FFFF0000"/>
      <name val="Arial"/>
      <family val="2"/>
    </font>
    <font>
      <u/>
      <sz val="11"/>
      <color theme="1"/>
      <name val="Calibri"/>
      <family val="2"/>
      <scheme val="minor"/>
    </font>
    <font>
      <b/>
      <i/>
      <sz val="18"/>
      <color rgb="FFFF0000"/>
      <name val="Calibri"/>
      <family val="2"/>
      <scheme val="minor"/>
    </font>
    <font>
      <b/>
      <sz val="12"/>
      <color rgb="FFFF0000"/>
      <name val="Calibri"/>
      <family val="2"/>
      <scheme val="minor"/>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24"/>
      <color theme="0"/>
      <name val="Arial"/>
      <family val="2"/>
    </font>
    <font>
      <b/>
      <sz val="18"/>
      <color rgb="FFFF0000"/>
      <name val="Arial"/>
      <family val="2"/>
    </font>
    <font>
      <u/>
      <sz val="10"/>
      <color rgb="FFFF0000"/>
      <name val="Arial"/>
      <family val="2"/>
    </font>
    <font>
      <b/>
      <i/>
      <u/>
      <sz val="12"/>
      <color rgb="FF1A626C"/>
      <name val="Arial"/>
      <family val="2"/>
    </font>
    <font>
      <b/>
      <sz val="11"/>
      <name val="Calibri"/>
      <family val="2"/>
      <scheme val="minor"/>
    </font>
    <font>
      <sz val="16"/>
      <name val="Arial"/>
      <family val="2"/>
    </font>
    <font>
      <sz val="14"/>
      <name val="Arial"/>
      <family val="2"/>
    </font>
    <font>
      <b/>
      <sz val="12"/>
      <color rgb="FFFF0000"/>
      <name val="Arial"/>
      <family val="2"/>
    </font>
    <font>
      <b/>
      <u/>
      <sz val="10"/>
      <color theme="1"/>
      <name val="Arial"/>
      <family val="2"/>
    </font>
    <font>
      <i/>
      <sz val="8"/>
      <color theme="1"/>
      <name val="Arial"/>
      <family val="2"/>
    </font>
    <font>
      <sz val="10"/>
      <color rgb="FF000000"/>
      <name val="Arial"/>
      <family val="2"/>
    </font>
    <font>
      <b/>
      <sz val="10"/>
      <color rgb="FF000000"/>
      <name val="Arial"/>
      <family val="2"/>
    </font>
    <font>
      <b/>
      <i/>
      <sz val="12"/>
      <color theme="0"/>
      <name val="Arial"/>
      <family val="2"/>
    </font>
    <font>
      <i/>
      <sz val="10"/>
      <color theme="0"/>
      <name val="Arial"/>
      <family val="2"/>
    </font>
    <font>
      <b/>
      <i/>
      <sz val="10"/>
      <color theme="0"/>
      <name val="Arial"/>
      <family val="2"/>
    </font>
  </fonts>
  <fills count="21">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00B050"/>
        <bgColor indexed="64"/>
      </patternFill>
    </fill>
    <fill>
      <patternFill patternType="solid">
        <fgColor rgb="FFE2EFDA"/>
        <bgColor indexed="64"/>
      </patternFill>
    </fill>
    <fill>
      <patternFill patternType="solid">
        <fgColor rgb="FF4472C4"/>
        <bgColor indexed="64"/>
      </patternFill>
    </fill>
    <fill>
      <patternFill patternType="solid">
        <fgColor theme="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8"/>
        <bgColor indexed="64"/>
      </patternFill>
    </fill>
    <fill>
      <patternFill patternType="solid">
        <fgColor rgb="FFFF0000"/>
        <bgColor indexed="64"/>
      </patternFill>
    </fill>
    <fill>
      <patternFill patternType="solid">
        <fgColor rgb="FFFFFF00"/>
        <bgColor indexed="64"/>
      </patternFill>
    </fill>
    <fill>
      <patternFill patternType="solid">
        <fgColor theme="9" tint="0.79998168889431442"/>
        <bgColor indexed="64"/>
      </patternFill>
    </fill>
    <fill>
      <patternFill patternType="lightUp">
        <bgColor theme="0" tint="-0.14999847407452621"/>
      </patternFill>
    </fill>
    <fill>
      <patternFill patternType="lightUp">
        <bgColor theme="0" tint="-0.14996795556505021"/>
      </patternFill>
    </fill>
    <fill>
      <patternFill patternType="solid">
        <fgColor theme="5" tint="0.59999389629810485"/>
        <bgColor indexed="64"/>
      </patternFill>
    </fill>
    <fill>
      <patternFill patternType="solid">
        <fgColor theme="7" tint="0.59999389629810485"/>
        <bgColor indexed="64"/>
      </patternFill>
    </fill>
    <fill>
      <patternFill patternType="solid">
        <fgColor rgb="FF7030A0"/>
        <bgColor indexed="64"/>
      </patternFill>
    </fill>
    <fill>
      <patternFill patternType="solid">
        <fgColor theme="6" tint="0.79998168889431442"/>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auto="1"/>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top style="thin">
        <color indexed="64"/>
      </top>
      <bottom style="thick">
        <color auto="1"/>
      </bottom>
      <diagonal/>
    </border>
    <border>
      <left/>
      <right/>
      <top style="thin">
        <color indexed="64"/>
      </top>
      <bottom style="thick">
        <color auto="1"/>
      </bottom>
      <diagonal/>
    </border>
    <border>
      <left style="thin">
        <color rgb="FF000000"/>
      </left>
      <right style="thick">
        <color auto="1"/>
      </right>
      <top style="thin">
        <color rgb="FF000000"/>
      </top>
      <bottom style="thick">
        <color auto="1"/>
      </bottom>
      <diagonal/>
    </border>
    <border>
      <left style="thick">
        <color auto="1"/>
      </left>
      <right style="thick">
        <color auto="1"/>
      </right>
      <top style="thick">
        <color auto="1"/>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bottom style="thick">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auto="1"/>
      </left>
      <right style="thick">
        <color auto="1"/>
      </right>
      <top style="thick">
        <color auto="1"/>
      </top>
      <bottom style="thick">
        <color auto="1"/>
      </bottom>
      <diagonal/>
    </border>
    <border>
      <left style="thin">
        <color indexed="64"/>
      </left>
      <right style="thin">
        <color indexed="64"/>
      </right>
      <top style="thin">
        <color indexed="64"/>
      </top>
      <bottom style="medium">
        <color indexed="64"/>
      </bottom>
      <diagonal/>
    </border>
    <border>
      <left/>
      <right style="thick">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ck">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style="thick">
        <color auto="1"/>
      </bottom>
      <diagonal/>
    </border>
    <border>
      <left/>
      <right style="thin">
        <color rgb="FF000000"/>
      </right>
      <top/>
      <bottom style="thick">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ck">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6">
    <xf numFmtId="0" fontId="0" fillId="0" borderId="0"/>
    <xf numFmtId="9" fontId="13" fillId="0" borderId="0" applyFont="0" applyFill="0" applyBorder="0" applyAlignment="0" applyProtection="0"/>
    <xf numFmtId="43" fontId="13" fillId="0" borderId="0" applyFont="0" applyFill="0" applyBorder="0" applyAlignment="0" applyProtection="0"/>
    <xf numFmtId="0" fontId="14" fillId="0" borderId="0"/>
    <xf numFmtId="0" fontId="13" fillId="0" borderId="0"/>
    <xf numFmtId="0" fontId="22" fillId="0" borderId="0" applyNumberFormat="0" applyFill="0" applyBorder="0" applyAlignment="0" applyProtection="0"/>
  </cellStyleXfs>
  <cellXfs count="482">
    <xf numFmtId="0" fontId="0" fillId="0" borderId="0" xfId="0"/>
    <xf numFmtId="0" fontId="2" fillId="0" borderId="0" xfId="0" applyFont="1" applyAlignment="1">
      <alignment wrapText="1"/>
    </xf>
    <xf numFmtId="0" fontId="4" fillId="0" borderId="0" xfId="0" applyFont="1" applyAlignment="1">
      <alignment wrapText="1"/>
    </xf>
    <xf numFmtId="0" fontId="2" fillId="0" borderId="0" xfId="0" applyFont="1"/>
    <xf numFmtId="0" fontId="4" fillId="0" borderId="0" xfId="0" applyFont="1"/>
    <xf numFmtId="0" fontId="2" fillId="0" borderId="0" xfId="0" applyFont="1" applyAlignment="1">
      <alignment horizontal="left" vertical="center" wrapText="1"/>
    </xf>
    <xf numFmtId="0" fontId="4" fillId="0" borderId="1" xfId="0" applyFont="1" applyBorder="1" applyAlignment="1">
      <alignment wrapText="1"/>
    </xf>
    <xf numFmtId="0" fontId="2" fillId="0" borderId="1" xfId="0" applyFont="1" applyBorder="1" applyAlignment="1">
      <alignment horizontal="left" vertical="center" wrapText="1"/>
    </xf>
    <xf numFmtId="0" fontId="2" fillId="2" borderId="1" xfId="0" applyFont="1" applyFill="1" applyBorder="1"/>
    <xf numFmtId="0" fontId="2" fillId="2" borderId="1" xfId="0" applyFont="1" applyFill="1" applyBorder="1" applyAlignment="1">
      <alignment vertical="center"/>
    </xf>
    <xf numFmtId="0" fontId="2" fillId="3" borderId="0" xfId="0" applyFont="1" applyFill="1" applyAlignment="1">
      <alignment wrapText="1"/>
    </xf>
    <xf numFmtId="0" fontId="2" fillId="3" borderId="0" xfId="0" applyFont="1" applyFill="1"/>
    <xf numFmtId="0" fontId="2" fillId="0" borderId="1" xfId="0" applyFont="1" applyBorder="1" applyAlignment="1">
      <alignment horizontal="left" vertical="top" wrapText="1"/>
    </xf>
    <xf numFmtId="0" fontId="5" fillId="0" borderId="1" xfId="0" applyFont="1" applyBorder="1" applyAlignment="1">
      <alignment vertical="center" wrapText="1"/>
    </xf>
    <xf numFmtId="0" fontId="2" fillId="0" borderId="0" xfId="0" applyFont="1" applyAlignment="1">
      <alignment vertical="top" wrapText="1"/>
    </xf>
    <xf numFmtId="0" fontId="4" fillId="0" borderId="1" xfId="0" applyFont="1" applyBorder="1" applyAlignment="1">
      <alignment vertical="center" wrapText="1"/>
    </xf>
    <xf numFmtId="0" fontId="2" fillId="0" borderId="1" xfId="0" applyFont="1" applyBorder="1" applyAlignment="1">
      <alignment wrapText="1"/>
    </xf>
    <xf numFmtId="0" fontId="4" fillId="0" borderId="0" xfId="0" applyFont="1" applyAlignment="1">
      <alignment vertical="top" wrapText="1"/>
    </xf>
    <xf numFmtId="0" fontId="2" fillId="0" borderId="1" xfId="0" applyFont="1" applyBorder="1" applyAlignment="1">
      <alignment vertical="center"/>
    </xf>
    <xf numFmtId="0" fontId="10" fillId="0" borderId="0" xfId="0" applyFont="1" applyAlignment="1">
      <alignment vertical="center"/>
    </xf>
    <xf numFmtId="0" fontId="2" fillId="0" borderId="0" xfId="0" applyFont="1" applyAlignment="1">
      <alignment vertical="top"/>
    </xf>
    <xf numFmtId="0" fontId="9" fillId="0" borderId="0" xfId="0" applyFont="1"/>
    <xf numFmtId="0" fontId="4" fillId="0" borderId="11" xfId="0" applyFont="1" applyBorder="1" applyAlignment="1">
      <alignment wrapText="1"/>
    </xf>
    <xf numFmtId="0" fontId="7" fillId="4" borderId="0" xfId="0" applyFont="1" applyFill="1"/>
    <xf numFmtId="0" fontId="2" fillId="4" borderId="0" xfId="0" applyFont="1" applyFill="1"/>
    <xf numFmtId="0" fontId="7" fillId="6" borderId="0" xfId="0" applyFont="1" applyFill="1"/>
    <xf numFmtId="0" fontId="2" fillId="6" borderId="0" xfId="0" applyFont="1" applyFill="1"/>
    <xf numFmtId="0" fontId="2" fillId="6" borderId="0" xfId="0" applyFont="1" applyFill="1" applyAlignment="1">
      <alignment wrapText="1"/>
    </xf>
    <xf numFmtId="0" fontId="4" fillId="6" borderId="0" xfId="0" applyFont="1" applyFill="1"/>
    <xf numFmtId="0" fontId="8" fillId="6" borderId="0" xfId="0" applyFont="1" applyFill="1"/>
    <xf numFmtId="0" fontId="9" fillId="6" borderId="0" xfId="0" applyFont="1" applyFill="1" applyAlignment="1">
      <alignment wrapText="1"/>
    </xf>
    <xf numFmtId="0" fontId="2" fillId="5" borderId="2" xfId="0" applyFont="1" applyFill="1" applyBorder="1"/>
    <xf numFmtId="0" fontId="4" fillId="0" borderId="10" xfId="0" applyFont="1" applyBorder="1"/>
    <xf numFmtId="0" fontId="4" fillId="0" borderId="13" xfId="0" applyFont="1" applyBorder="1" applyAlignment="1">
      <alignment horizontal="center"/>
    </xf>
    <xf numFmtId="0" fontId="2" fillId="5" borderId="16" xfId="0" applyFont="1" applyFill="1" applyBorder="1"/>
    <xf numFmtId="0" fontId="2" fillId="0" borderId="1" xfId="0" applyFont="1" applyBorder="1" applyAlignment="1">
      <alignment vertical="top" wrapText="1"/>
    </xf>
    <xf numFmtId="0" fontId="2" fillId="0" borderId="2" xfId="0" applyFont="1" applyBorder="1" applyAlignment="1">
      <alignment vertical="center" wrapText="1"/>
    </xf>
    <xf numFmtId="0" fontId="4" fillId="0" borderId="7" xfId="0" applyFont="1" applyBorder="1" applyAlignment="1">
      <alignment horizontal="center"/>
    </xf>
    <xf numFmtId="0" fontId="4" fillId="0" borderId="1" xfId="0" applyFont="1" applyBorder="1"/>
    <xf numFmtId="0" fontId="4" fillId="0" borderId="2" xfId="0" applyFont="1" applyBorder="1" applyAlignment="1">
      <alignment horizontal="center"/>
    </xf>
    <xf numFmtId="0" fontId="2" fillId="2" borderId="2" xfId="0" applyFont="1" applyFill="1" applyBorder="1" applyAlignment="1">
      <alignment vertical="center"/>
    </xf>
    <xf numFmtId="0" fontId="2" fillId="0" borderId="1" xfId="0" applyFont="1" applyBorder="1" applyAlignment="1">
      <alignment vertical="center" wrapText="1"/>
    </xf>
    <xf numFmtId="0" fontId="2" fillId="0" borderId="12" xfId="0" applyFont="1" applyBorder="1" applyAlignment="1">
      <alignment vertical="top" wrapText="1"/>
    </xf>
    <xf numFmtId="0" fontId="15" fillId="0" borderId="0" xfId="0" applyFont="1"/>
    <xf numFmtId="0" fontId="1" fillId="0" borderId="0" xfId="0" applyFont="1"/>
    <xf numFmtId="0" fontId="2" fillId="0" borderId="1" xfId="0" applyFont="1" applyBorder="1"/>
    <xf numFmtId="0" fontId="19" fillId="0" borderId="0" xfId="4" applyFont="1" applyAlignment="1">
      <alignment vertical="top" wrapText="1"/>
    </xf>
    <xf numFmtId="0" fontId="23" fillId="0" borderId="0" xfId="0" applyFont="1"/>
    <xf numFmtId="0" fontId="24" fillId="0" borderId="0" xfId="0" applyFont="1"/>
    <xf numFmtId="0" fontId="26" fillId="8" borderId="0" xfId="0" applyFont="1" applyFill="1"/>
    <xf numFmtId="0" fontId="0" fillId="8" borderId="0" xfId="0" applyFill="1"/>
    <xf numFmtId="0" fontId="2" fillId="0" borderId="0" xfId="0" applyFont="1" applyAlignment="1">
      <alignment horizontal="left" vertical="center"/>
    </xf>
    <xf numFmtId="0" fontId="2" fillId="0" borderId="0" xfId="0" applyFont="1" applyAlignment="1">
      <alignment vertical="center"/>
    </xf>
    <xf numFmtId="0" fontId="2" fillId="0" borderId="20" xfId="0" applyFont="1" applyBorder="1"/>
    <xf numFmtId="0" fontId="2" fillId="0" borderId="21" xfId="0" applyFont="1" applyBorder="1"/>
    <xf numFmtId="0" fontId="4" fillId="0" borderId="1" xfId="3" applyFont="1" applyBorder="1"/>
    <xf numFmtId="0" fontId="4" fillId="0" borderId="21" xfId="3" applyFont="1" applyBorder="1"/>
    <xf numFmtId="0" fontId="2" fillId="0" borderId="22" xfId="0" applyFont="1" applyBorder="1"/>
    <xf numFmtId="0" fontId="2" fillId="0" borderId="23" xfId="0" applyFont="1" applyBorder="1"/>
    <xf numFmtId="0" fontId="2" fillId="0" borderId="24" xfId="0" applyFont="1" applyBorder="1"/>
    <xf numFmtId="0" fontId="26" fillId="11" borderId="0" xfId="0" applyFont="1" applyFill="1"/>
    <xf numFmtId="0" fontId="0" fillId="11" borderId="0" xfId="0" applyFill="1"/>
    <xf numFmtId="0" fontId="26" fillId="10" borderId="0" xfId="0" applyFont="1" applyFill="1"/>
    <xf numFmtId="0" fontId="0" fillId="10" borderId="0" xfId="0" applyFill="1"/>
    <xf numFmtId="4" fontId="2" fillId="10" borderId="1" xfId="0" applyNumberFormat="1" applyFont="1" applyFill="1" applyBorder="1" applyAlignment="1">
      <alignment horizontal="center" vertical="center"/>
    </xf>
    <xf numFmtId="0" fontId="4" fillId="0" borderId="20" xfId="0" applyFont="1" applyBorder="1" applyAlignment="1">
      <alignment wrapText="1"/>
    </xf>
    <xf numFmtId="0" fontId="2" fillId="0" borderId="20" xfId="0" applyFont="1" applyBorder="1" applyAlignment="1">
      <alignment vertical="center" wrapText="1"/>
    </xf>
    <xf numFmtId="0" fontId="2" fillId="0" borderId="22" xfId="0" applyFont="1" applyBorder="1" applyAlignment="1">
      <alignment vertical="center" wrapText="1"/>
    </xf>
    <xf numFmtId="0" fontId="10" fillId="0" borderId="0" xfId="0" applyFont="1" applyAlignment="1">
      <alignment vertical="top" wrapText="1"/>
    </xf>
    <xf numFmtId="0" fontId="42" fillId="0" borderId="0" xfId="0" applyFont="1"/>
    <xf numFmtId="0" fontId="33" fillId="0" borderId="0" xfId="0" applyFont="1"/>
    <xf numFmtId="0" fontId="36" fillId="2" borderId="51" xfId="0" applyFont="1" applyFill="1" applyBorder="1" applyProtection="1">
      <protection locked="0"/>
    </xf>
    <xf numFmtId="0" fontId="36" fillId="2" borderId="52" xfId="0" applyFont="1" applyFill="1" applyBorder="1" applyProtection="1">
      <protection locked="0"/>
    </xf>
    <xf numFmtId="0" fontId="36" fillId="2" borderId="54" xfId="0" applyFont="1" applyFill="1" applyBorder="1" applyProtection="1">
      <protection locked="0"/>
    </xf>
    <xf numFmtId="0" fontId="36" fillId="2" borderId="56" xfId="0" applyFont="1" applyFill="1" applyBorder="1" applyProtection="1">
      <protection locked="0"/>
    </xf>
    <xf numFmtId="2" fontId="2" fillId="2" borderId="23" xfId="0" applyNumberFormat="1" applyFont="1" applyFill="1" applyBorder="1" applyProtection="1">
      <protection locked="0"/>
    </xf>
    <xf numFmtId="2" fontId="2" fillId="2" borderId="1" xfId="0" applyNumberFormat="1" applyFont="1" applyFill="1" applyBorder="1" applyProtection="1">
      <protection locked="0"/>
    </xf>
    <xf numFmtId="2" fontId="2" fillId="2" borderId="45" xfId="0" applyNumberFormat="1" applyFont="1" applyFill="1" applyBorder="1" applyAlignment="1" applyProtection="1">
      <alignment horizontal="center" vertical="center"/>
      <protection locked="0"/>
    </xf>
    <xf numFmtId="0" fontId="25" fillId="0" borderId="60" xfId="0" applyFont="1" applyBorder="1" applyAlignment="1">
      <alignment horizontal="center" vertical="center" wrapText="1"/>
    </xf>
    <xf numFmtId="0" fontId="25" fillId="0" borderId="55" xfId="0" applyFont="1" applyBorder="1" applyAlignment="1">
      <alignment horizontal="center" vertical="center" wrapText="1"/>
    </xf>
    <xf numFmtId="0" fontId="5" fillId="0" borderId="1" xfId="0" applyFont="1" applyBorder="1" applyAlignment="1">
      <alignment horizontal="left" vertical="top" wrapText="1"/>
    </xf>
    <xf numFmtId="0" fontId="4" fillId="7" borderId="7" xfId="0" applyFont="1" applyFill="1" applyBorder="1" applyAlignment="1">
      <alignment horizontal="center"/>
    </xf>
    <xf numFmtId="164" fontId="2" fillId="10" borderId="1" xfId="1" applyNumberFormat="1" applyFont="1" applyFill="1" applyBorder="1" applyAlignment="1">
      <alignment horizontal="center" vertical="center"/>
    </xf>
    <xf numFmtId="166" fontId="2" fillId="10" borderId="23" xfId="1" applyNumberFormat="1" applyFont="1" applyFill="1" applyBorder="1" applyAlignment="1">
      <alignment horizontal="center" vertical="center"/>
    </xf>
    <xf numFmtId="0" fontId="18" fillId="0" borderId="0" xfId="0" applyFont="1"/>
    <xf numFmtId="0" fontId="4" fillId="0" borderId="0" xfId="0" applyFont="1" applyAlignment="1">
      <alignment horizontal="center"/>
    </xf>
    <xf numFmtId="0" fontId="4" fillId="16" borderId="20" xfId="0" applyFont="1" applyFill="1" applyBorder="1"/>
    <xf numFmtId="0" fontId="2" fillId="16" borderId="1" xfId="0" applyFont="1" applyFill="1" applyBorder="1"/>
    <xf numFmtId="0" fontId="4" fillId="16" borderId="1" xfId="0" applyFont="1" applyFill="1" applyBorder="1" applyAlignment="1">
      <alignment horizontal="center"/>
    </xf>
    <xf numFmtId="0" fontId="18" fillId="0" borderId="20" xfId="0" applyFont="1" applyBorder="1" applyAlignment="1">
      <alignment vertical="center" wrapText="1"/>
    </xf>
    <xf numFmtId="0" fontId="4" fillId="0" borderId="20" xfId="0" applyFont="1" applyBorder="1" applyAlignment="1">
      <alignment vertical="center" wrapText="1"/>
    </xf>
    <xf numFmtId="0" fontId="4" fillId="7" borderId="20" xfId="0" applyFont="1" applyFill="1" applyBorder="1" applyAlignment="1">
      <alignment vertical="center" wrapText="1"/>
    </xf>
    <xf numFmtId="0" fontId="4" fillId="7" borderId="22" xfId="0" applyFont="1" applyFill="1" applyBorder="1" applyAlignment="1">
      <alignment vertical="center" wrapText="1"/>
    </xf>
    <xf numFmtId="2" fontId="2" fillId="2" borderId="10" xfId="0" applyNumberFormat="1" applyFont="1" applyFill="1" applyBorder="1" applyProtection="1">
      <protection locked="0"/>
    </xf>
    <xf numFmtId="2" fontId="2" fillId="2" borderId="2" xfId="0" applyNumberFormat="1" applyFont="1" applyFill="1" applyBorder="1" applyProtection="1">
      <protection locked="0"/>
    </xf>
    <xf numFmtId="2" fontId="2" fillId="2" borderId="3" xfId="0" applyNumberFormat="1" applyFont="1" applyFill="1" applyBorder="1" applyProtection="1">
      <protection locked="0"/>
    </xf>
    <xf numFmtId="2" fontId="2" fillId="2" borderId="45" xfId="0" applyNumberFormat="1" applyFont="1" applyFill="1" applyBorder="1" applyProtection="1">
      <protection locked="0"/>
    </xf>
    <xf numFmtId="0" fontId="21" fillId="0" borderId="0" xfId="0" applyFont="1"/>
    <xf numFmtId="3" fontId="58" fillId="2" borderId="66" xfId="0" applyNumberFormat="1" applyFont="1" applyFill="1" applyBorder="1" applyAlignment="1" applyProtection="1">
      <alignment horizontal="center" vertical="center"/>
      <protection locked="0"/>
    </xf>
    <xf numFmtId="0" fontId="0" fillId="0" borderId="0" xfId="0" applyAlignment="1">
      <alignment wrapText="1"/>
    </xf>
    <xf numFmtId="4" fontId="2" fillId="10" borderId="66" xfId="0" applyNumberFormat="1" applyFont="1" applyFill="1" applyBorder="1" applyAlignment="1">
      <alignment horizontal="center" vertical="center"/>
    </xf>
    <xf numFmtId="2" fontId="2" fillId="18" borderId="66" xfId="0" applyNumberFormat="1" applyFont="1" applyFill="1" applyBorder="1" applyProtection="1">
      <protection locked="0"/>
    </xf>
    <xf numFmtId="167" fontId="3" fillId="17" borderId="66" xfId="0" applyNumberFormat="1" applyFont="1" applyFill="1" applyBorder="1" applyAlignment="1" applyProtection="1">
      <alignment horizontal="center" vertical="center"/>
      <protection locked="0"/>
    </xf>
    <xf numFmtId="0" fontId="33" fillId="19" borderId="0" xfId="0" applyFont="1" applyFill="1"/>
    <xf numFmtId="0" fontId="0" fillId="19" borderId="0" xfId="0" applyFill="1"/>
    <xf numFmtId="0" fontId="9" fillId="19" borderId="20" xfId="0" applyFont="1" applyFill="1" applyBorder="1"/>
    <xf numFmtId="0" fontId="9" fillId="19" borderId="1" xfId="0" applyFont="1" applyFill="1" applyBorder="1"/>
    <xf numFmtId="0" fontId="9" fillId="19" borderId="21" xfId="0" applyFont="1" applyFill="1" applyBorder="1"/>
    <xf numFmtId="0" fontId="31" fillId="19" borderId="1" xfId="0" applyFont="1" applyFill="1" applyBorder="1"/>
    <xf numFmtId="0" fontId="31" fillId="19" borderId="1" xfId="3" applyFont="1" applyFill="1" applyBorder="1"/>
    <xf numFmtId="0" fontId="31" fillId="19" borderId="21" xfId="3" applyFont="1" applyFill="1" applyBorder="1"/>
    <xf numFmtId="0" fontId="9" fillId="19" borderId="22" xfId="0" applyFont="1" applyFill="1" applyBorder="1"/>
    <xf numFmtId="0" fontId="9" fillId="19" borderId="23" xfId="0" applyFont="1" applyFill="1" applyBorder="1"/>
    <xf numFmtId="0" fontId="9" fillId="19" borderId="24" xfId="0" applyFont="1" applyFill="1" applyBorder="1"/>
    <xf numFmtId="0" fontId="31" fillId="19" borderId="20" xfId="0" applyFont="1" applyFill="1" applyBorder="1"/>
    <xf numFmtId="0" fontId="31" fillId="19" borderId="1" xfId="0" applyFont="1" applyFill="1" applyBorder="1" applyAlignment="1">
      <alignment horizontal="center"/>
    </xf>
    <xf numFmtId="0" fontId="9" fillId="19" borderId="1" xfId="0" applyFont="1" applyFill="1" applyBorder="1" applyAlignment="1">
      <alignment vertical="center"/>
    </xf>
    <xf numFmtId="165" fontId="9" fillId="19" borderId="1" xfId="2" applyNumberFormat="1" applyFont="1" applyFill="1" applyBorder="1" applyAlignment="1" applyProtection="1">
      <alignment vertical="center"/>
      <protection locked="0"/>
    </xf>
    <xf numFmtId="0" fontId="9" fillId="19" borderId="1" xfId="0" applyFont="1" applyFill="1" applyBorder="1" applyAlignment="1">
      <alignment vertical="center" wrapText="1"/>
    </xf>
    <xf numFmtId="0" fontId="9" fillId="19" borderId="4" xfId="0" applyFont="1" applyFill="1" applyBorder="1" applyAlignment="1">
      <alignment vertical="center"/>
    </xf>
    <xf numFmtId="2" fontId="9" fillId="19" borderId="1" xfId="0" applyNumberFormat="1" applyFont="1" applyFill="1" applyBorder="1" applyAlignment="1">
      <alignment vertical="center"/>
    </xf>
    <xf numFmtId="2" fontId="9" fillId="19" borderId="1" xfId="0" applyNumberFormat="1" applyFont="1" applyFill="1" applyBorder="1"/>
    <xf numFmtId="0" fontId="9" fillId="19" borderId="23" xfId="0" applyFont="1" applyFill="1" applyBorder="1" applyAlignment="1">
      <alignment vertical="center"/>
    </xf>
    <xf numFmtId="43" fontId="9" fillId="19" borderId="23" xfId="2" applyFont="1" applyFill="1" applyBorder="1" applyAlignment="1">
      <alignment vertical="center"/>
    </xf>
    <xf numFmtId="0" fontId="32" fillId="19" borderId="0" xfId="0" applyFont="1" applyFill="1"/>
    <xf numFmtId="0" fontId="62" fillId="19" borderId="41" xfId="0" applyFont="1" applyFill="1" applyBorder="1"/>
    <xf numFmtId="0" fontId="62" fillId="19" borderId="10" xfId="0" applyFont="1" applyFill="1" applyBorder="1"/>
    <xf numFmtId="0" fontId="62" fillId="19" borderId="42" xfId="0" applyFont="1" applyFill="1" applyBorder="1"/>
    <xf numFmtId="0" fontId="62" fillId="19" borderId="20" xfId="0" applyFont="1" applyFill="1" applyBorder="1"/>
    <xf numFmtId="0" fontId="63" fillId="19" borderId="1" xfId="0" applyFont="1" applyFill="1" applyBorder="1"/>
    <xf numFmtId="0" fontId="63" fillId="19" borderId="1" xfId="3" applyFont="1" applyFill="1" applyBorder="1"/>
    <xf numFmtId="0" fontId="62" fillId="19" borderId="1" xfId="0" applyFont="1" applyFill="1" applyBorder="1"/>
    <xf numFmtId="0" fontId="63" fillId="19" borderId="21" xfId="3" applyFont="1" applyFill="1" applyBorder="1"/>
    <xf numFmtId="0" fontId="62" fillId="19" borderId="22" xfId="0" applyFont="1" applyFill="1" applyBorder="1"/>
    <xf numFmtId="0" fontId="62" fillId="19" borderId="23" xfId="0" applyFont="1" applyFill="1" applyBorder="1"/>
    <xf numFmtId="0" fontId="62" fillId="19" borderId="24" xfId="0" applyFont="1" applyFill="1" applyBorder="1"/>
    <xf numFmtId="0" fontId="63" fillId="19" borderId="20" xfId="0" applyFont="1" applyFill="1" applyBorder="1"/>
    <xf numFmtId="0" fontId="63" fillId="19" borderId="1" xfId="0" applyFont="1" applyFill="1" applyBorder="1" applyAlignment="1">
      <alignment horizontal="center"/>
    </xf>
    <xf numFmtId="0" fontId="62" fillId="19" borderId="1" xfId="0" applyFont="1" applyFill="1" applyBorder="1" applyAlignment="1">
      <alignment vertical="center"/>
    </xf>
    <xf numFmtId="43" fontId="62" fillId="19" borderId="1" xfId="2" applyFont="1" applyFill="1" applyBorder="1" applyAlignment="1">
      <alignment vertical="center"/>
    </xf>
    <xf numFmtId="0" fontId="62" fillId="19" borderId="1" xfId="0" applyFont="1" applyFill="1" applyBorder="1" applyAlignment="1">
      <alignment vertical="center" wrapText="1"/>
    </xf>
    <xf numFmtId="0" fontId="62" fillId="19" borderId="23" xfId="0" applyFont="1" applyFill="1" applyBorder="1" applyAlignment="1">
      <alignment vertical="center" wrapText="1"/>
    </xf>
    <xf numFmtId="43" fontId="62" fillId="19" borderId="23" xfId="2" applyFont="1" applyFill="1" applyBorder="1" applyAlignment="1">
      <alignment vertical="center"/>
    </xf>
    <xf numFmtId="0" fontId="62" fillId="19" borderId="23" xfId="0" applyFont="1" applyFill="1" applyBorder="1" applyAlignment="1">
      <alignment vertical="center"/>
    </xf>
    <xf numFmtId="0" fontId="0" fillId="20" borderId="68" xfId="0" applyFill="1" applyBorder="1"/>
    <xf numFmtId="2" fontId="2" fillId="20" borderId="1" xfId="0" applyNumberFormat="1" applyFont="1" applyFill="1" applyBorder="1" applyProtection="1">
      <protection locked="0"/>
    </xf>
    <xf numFmtId="2" fontId="2" fillId="20" borderId="10" xfId="0" applyNumberFormat="1" applyFont="1" applyFill="1" applyBorder="1" applyProtection="1">
      <protection locked="0"/>
    </xf>
    <xf numFmtId="2" fontId="2" fillId="20" borderId="2" xfId="0" applyNumberFormat="1" applyFont="1" applyFill="1" applyBorder="1" applyProtection="1">
      <protection locked="0"/>
    </xf>
    <xf numFmtId="2" fontId="2" fillId="20" borderId="3" xfId="0" applyNumberFormat="1" applyFont="1" applyFill="1" applyBorder="1" applyProtection="1">
      <protection locked="0"/>
    </xf>
    <xf numFmtId="164" fontId="2" fillId="17" borderId="2" xfId="1" applyNumberFormat="1" applyFont="1" applyFill="1" applyBorder="1" applyAlignment="1" applyProtection="1">
      <alignment horizontal="center" vertical="center"/>
      <protection locked="0"/>
    </xf>
    <xf numFmtId="0" fontId="18" fillId="0" borderId="3" xfId="0" applyFont="1" applyBorder="1" applyAlignment="1">
      <alignment vertical="center" wrapText="1"/>
    </xf>
    <xf numFmtId="0" fontId="18" fillId="0" borderId="1" xfId="0" applyFont="1" applyBorder="1" applyAlignment="1">
      <alignment vertical="center" wrapText="1"/>
    </xf>
    <xf numFmtId="0" fontId="2" fillId="0" borderId="23" xfId="0" applyFont="1" applyBorder="1" applyAlignment="1">
      <alignment horizontal="left" vertical="top" wrapText="1"/>
    </xf>
    <xf numFmtId="0" fontId="12" fillId="0" borderId="0" xfId="0" applyFont="1" applyAlignment="1">
      <alignment vertical="top" wrapText="1"/>
    </xf>
    <xf numFmtId="0" fontId="11" fillId="0" borderId="0" xfId="0" applyFont="1" applyAlignment="1">
      <alignment wrapText="1"/>
    </xf>
    <xf numFmtId="0" fontId="4" fillId="0" borderId="2" xfId="0" applyFont="1" applyBorder="1" applyAlignment="1">
      <alignment horizontal="center" vertical="top" wrapText="1"/>
    </xf>
    <xf numFmtId="0" fontId="43" fillId="10" borderId="25" xfId="0" applyFont="1" applyFill="1" applyBorder="1"/>
    <xf numFmtId="0" fontId="0" fillId="10" borderId="27" xfId="0" applyFill="1" applyBorder="1"/>
    <xf numFmtId="0" fontId="38" fillId="10" borderId="20" xfId="0" applyFont="1" applyFill="1" applyBorder="1" applyAlignment="1">
      <alignment horizontal="left" vertical="center"/>
    </xf>
    <xf numFmtId="166" fontId="38" fillId="10" borderId="21" xfId="0" applyNumberFormat="1" applyFont="1" applyFill="1" applyBorder="1" applyAlignment="1">
      <alignment horizontal="center" vertical="center"/>
    </xf>
    <xf numFmtId="0" fontId="39" fillId="0" borderId="0" xfId="0" applyFont="1" applyAlignment="1">
      <alignment wrapText="1"/>
    </xf>
    <xf numFmtId="0" fontId="35" fillId="0" borderId="49" xfId="0" applyFont="1" applyBorder="1"/>
    <xf numFmtId="0" fontId="40" fillId="10" borderId="28" xfId="0" applyFont="1" applyFill="1" applyBorder="1" applyAlignment="1">
      <alignment horizontal="center" vertical="center" wrapText="1"/>
    </xf>
    <xf numFmtId="0" fontId="16" fillId="0" borderId="0" xfId="0"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left" vertical="center" wrapText="1"/>
    </xf>
    <xf numFmtId="0" fontId="31" fillId="12" borderId="48" xfId="0" applyFont="1" applyFill="1" applyBorder="1" applyAlignment="1">
      <alignment horizontal="center" vertical="center" wrapText="1"/>
    </xf>
    <xf numFmtId="0" fontId="12" fillId="0" borderId="29" xfId="0" applyFont="1" applyBorder="1" applyAlignment="1">
      <alignment horizontal="left" vertical="center" wrapText="1"/>
    </xf>
    <xf numFmtId="0" fontId="12" fillId="0" borderId="29" xfId="0" applyFont="1" applyBorder="1" applyAlignment="1">
      <alignment vertical="top" wrapText="1"/>
    </xf>
    <xf numFmtId="0" fontId="31" fillId="7" borderId="29" xfId="0" applyFont="1" applyFill="1" applyBorder="1" applyAlignment="1">
      <alignment horizontal="center" vertical="center" wrapText="1"/>
    </xf>
    <xf numFmtId="0" fontId="11" fillId="0" borderId="30" xfId="0" applyFont="1" applyBorder="1" applyAlignment="1">
      <alignment wrapText="1"/>
    </xf>
    <xf numFmtId="0" fontId="7" fillId="6" borderId="33" xfId="0" applyFont="1" applyFill="1" applyBorder="1"/>
    <xf numFmtId="0" fontId="9" fillId="6" borderId="62" xfId="0" applyFont="1" applyFill="1" applyBorder="1" applyAlignment="1">
      <alignment wrapText="1"/>
    </xf>
    <xf numFmtId="0" fontId="4" fillId="0" borderId="2" xfId="0" applyFont="1" applyBorder="1" applyAlignment="1">
      <alignment wrapText="1"/>
    </xf>
    <xf numFmtId="0" fontId="4" fillId="0" borderId="33" xfId="0" applyFont="1" applyBorder="1"/>
    <xf numFmtId="0" fontId="4" fillId="0" borderId="43" xfId="0" applyFont="1" applyBorder="1" applyAlignment="1">
      <alignment wrapText="1"/>
    </xf>
    <xf numFmtId="0" fontId="4" fillId="10" borderId="1" xfId="0" applyFont="1" applyFill="1" applyBorder="1" applyAlignment="1">
      <alignment horizontal="center"/>
    </xf>
    <xf numFmtId="0" fontId="4" fillId="0" borderId="21" xfId="0" applyFont="1" applyBorder="1" applyAlignment="1">
      <alignment wrapText="1"/>
    </xf>
    <xf numFmtId="4" fontId="2" fillId="0" borderId="0" xfId="0" applyNumberFormat="1" applyFont="1" applyAlignment="1">
      <alignment horizontal="center" wrapText="1"/>
    </xf>
    <xf numFmtId="0" fontId="22" fillId="0" borderId="1" xfId="5" applyBorder="1" applyAlignment="1" applyProtection="1">
      <alignment wrapText="1"/>
    </xf>
    <xf numFmtId="0" fontId="22" fillId="0" borderId="2" xfId="5" applyBorder="1" applyAlignment="1" applyProtection="1">
      <alignment wrapText="1"/>
    </xf>
    <xf numFmtId="0" fontId="2" fillId="0" borderId="33" xfId="0" applyFont="1" applyBorder="1"/>
    <xf numFmtId="4" fontId="2" fillId="0" borderId="0" xfId="0" applyNumberFormat="1" applyFont="1" applyAlignment="1">
      <alignment wrapText="1"/>
    </xf>
    <xf numFmtId="0" fontId="22" fillId="0" borderId="21" xfId="5" applyBorder="1" applyAlignment="1" applyProtection="1">
      <alignment wrapText="1"/>
    </xf>
    <xf numFmtId="0" fontId="5" fillId="0" borderId="20" xfId="0" applyFont="1" applyBorder="1" applyAlignment="1">
      <alignment vertical="center" wrapText="1"/>
    </xf>
    <xf numFmtId="0" fontId="22" fillId="0" borderId="10" xfId="5" applyBorder="1" applyAlignment="1" applyProtection="1">
      <alignment wrapText="1"/>
    </xf>
    <xf numFmtId="0" fontId="22" fillId="0" borderId="13" xfId="5" applyBorder="1" applyAlignment="1" applyProtection="1">
      <alignment wrapText="1"/>
    </xf>
    <xf numFmtId="0" fontId="15" fillId="13" borderId="71" xfId="0" applyFont="1" applyFill="1" applyBorder="1" applyAlignment="1">
      <alignment horizontal="center" wrapText="1"/>
    </xf>
    <xf numFmtId="0" fontId="4" fillId="0" borderId="22" xfId="0" applyFont="1" applyBorder="1" applyAlignment="1">
      <alignment vertical="center" wrapText="1"/>
    </xf>
    <xf numFmtId="4" fontId="2" fillId="13" borderId="72" xfId="0" applyNumberFormat="1" applyFont="1" applyFill="1" applyBorder="1" applyAlignment="1">
      <alignment wrapText="1"/>
    </xf>
    <xf numFmtId="0" fontId="4" fillId="0" borderId="0" xfId="0" applyFont="1" applyAlignment="1">
      <alignment vertical="center" wrapText="1"/>
    </xf>
    <xf numFmtId="2" fontId="2" fillId="0" borderId="0" xfId="0" applyNumberFormat="1" applyFont="1"/>
    <xf numFmtId="0" fontId="2" fillId="0" borderId="0" xfId="0" applyFont="1" applyAlignment="1">
      <alignment horizontal="left" vertical="top" wrapText="1"/>
    </xf>
    <xf numFmtId="0" fontId="2" fillId="15" borderId="29" xfId="0" applyFont="1" applyFill="1" applyBorder="1"/>
    <xf numFmtId="0" fontId="2" fillId="15" borderId="30" xfId="0" applyFont="1" applyFill="1" applyBorder="1"/>
    <xf numFmtId="0" fontId="2" fillId="15" borderId="0" xfId="0" applyFont="1" applyFill="1" applyAlignment="1">
      <alignment horizontal="left" vertical="center" wrapText="1"/>
    </xf>
    <xf numFmtId="0" fontId="2" fillId="16" borderId="0" xfId="0" applyFont="1" applyFill="1"/>
    <xf numFmtId="0" fontId="55" fillId="15" borderId="33" xfId="0" applyFont="1" applyFill="1" applyBorder="1"/>
    <xf numFmtId="0" fontId="4" fillId="15" borderId="0" xfId="0" applyFont="1" applyFill="1"/>
    <xf numFmtId="0" fontId="2" fillId="15" borderId="34" xfId="0" applyFont="1" applyFill="1" applyBorder="1"/>
    <xf numFmtId="0" fontId="2" fillId="15" borderId="0" xfId="0" applyFont="1" applyFill="1"/>
    <xf numFmtId="0" fontId="4" fillId="15" borderId="20" xfId="0" applyFont="1" applyFill="1" applyBorder="1" applyAlignment="1">
      <alignment wrapText="1"/>
    </xf>
    <xf numFmtId="0" fontId="4" fillId="15" borderId="1" xfId="0" applyFont="1" applyFill="1" applyBorder="1" applyAlignment="1">
      <alignment horizontal="center"/>
    </xf>
    <xf numFmtId="0" fontId="4" fillId="15" borderId="21" xfId="0" applyFont="1" applyFill="1" applyBorder="1" applyAlignment="1">
      <alignment horizontal="left"/>
    </xf>
    <xf numFmtId="0" fontId="15" fillId="16" borderId="52" xfId="0" applyFont="1" applyFill="1" applyBorder="1" applyAlignment="1">
      <alignment horizontal="center" wrapText="1"/>
    </xf>
    <xf numFmtId="4" fontId="2" fillId="16" borderId="54" xfId="0" applyNumberFormat="1" applyFont="1" applyFill="1" applyBorder="1" applyAlignment="1">
      <alignment horizontal="center" wrapText="1"/>
    </xf>
    <xf numFmtId="0" fontId="2" fillId="15" borderId="0" xfId="0" applyFont="1" applyFill="1" applyAlignment="1">
      <alignment vertical="center" wrapText="1"/>
    </xf>
    <xf numFmtId="2" fontId="2" fillId="15" borderId="0" xfId="0" applyNumberFormat="1" applyFont="1" applyFill="1"/>
    <xf numFmtId="0" fontId="2" fillId="15" borderId="30" xfId="0" applyFont="1" applyFill="1" applyBorder="1" applyAlignment="1">
      <alignment horizontal="left" vertical="center" wrapText="1"/>
    </xf>
    <xf numFmtId="0" fontId="2" fillId="15" borderId="34" xfId="0" applyFont="1" applyFill="1" applyBorder="1" applyAlignment="1">
      <alignment wrapText="1"/>
    </xf>
    <xf numFmtId="0" fontId="4" fillId="15" borderId="21" xfId="0" applyFont="1" applyFill="1" applyBorder="1" applyAlignment="1">
      <alignment wrapText="1"/>
    </xf>
    <xf numFmtId="0" fontId="15" fillId="15" borderId="21" xfId="0" applyFont="1" applyFill="1" applyBorder="1" applyAlignment="1">
      <alignment wrapText="1"/>
    </xf>
    <xf numFmtId="0" fontId="2" fillId="6" borderId="34" xfId="0" applyFont="1" applyFill="1" applyBorder="1"/>
    <xf numFmtId="0" fontId="15" fillId="13" borderId="52" xfId="0" applyFont="1" applyFill="1" applyBorder="1" applyAlignment="1">
      <alignment horizontal="center" wrapText="1"/>
    </xf>
    <xf numFmtId="0" fontId="2" fillId="0" borderId="49" xfId="0" applyFont="1" applyBorder="1" applyAlignment="1">
      <alignment wrapText="1"/>
    </xf>
    <xf numFmtId="0" fontId="4" fillId="10" borderId="50" xfId="0" applyFont="1" applyFill="1" applyBorder="1" applyAlignment="1">
      <alignment horizontal="center"/>
    </xf>
    <xf numFmtId="0" fontId="4" fillId="10" borderId="51" xfId="0" applyFont="1" applyFill="1" applyBorder="1" applyAlignment="1">
      <alignment horizontal="center"/>
    </xf>
    <xf numFmtId="4" fontId="2" fillId="13" borderId="54" xfId="0" applyNumberFormat="1" applyFont="1" applyFill="1" applyBorder="1" applyAlignment="1">
      <alignment horizontal="center" wrapText="1"/>
    </xf>
    <xf numFmtId="0" fontId="4" fillId="7" borderId="49" xfId="0" applyFont="1" applyFill="1" applyBorder="1" applyAlignment="1">
      <alignment wrapText="1"/>
    </xf>
    <xf numFmtId="4" fontId="2" fillId="10" borderId="57" xfId="0" applyNumberFormat="1" applyFont="1" applyFill="1" applyBorder="1" applyAlignment="1">
      <alignment horizontal="center" vertical="center"/>
    </xf>
    <xf numFmtId="4" fontId="2" fillId="13" borderId="56" xfId="0" applyNumberFormat="1" applyFont="1" applyFill="1" applyBorder="1" applyAlignment="1">
      <alignment horizontal="center" wrapText="1"/>
    </xf>
    <xf numFmtId="4" fontId="2" fillId="7" borderId="0" xfId="0" applyNumberFormat="1" applyFont="1" applyFill="1" applyAlignment="1">
      <alignment horizontal="center" vertical="center"/>
    </xf>
    <xf numFmtId="0" fontId="15" fillId="0" borderId="33" xfId="0" applyFont="1" applyBorder="1" applyAlignment="1">
      <alignment vertical="top" wrapText="1"/>
    </xf>
    <xf numFmtId="0" fontId="4" fillId="0" borderId="42" xfId="0" applyFont="1" applyBorder="1" applyAlignment="1">
      <alignment vertical="center"/>
    </xf>
    <xf numFmtId="0" fontId="2" fillId="7" borderId="47" xfId="0" applyFont="1" applyFill="1" applyBorder="1" applyAlignment="1">
      <alignment vertical="top" wrapText="1"/>
    </xf>
    <xf numFmtId="0" fontId="7" fillId="6" borderId="39" xfId="0" applyFont="1" applyFill="1" applyBorder="1" applyAlignment="1">
      <alignment vertical="center"/>
    </xf>
    <xf numFmtId="4" fontId="2" fillId="13" borderId="70" xfId="0" applyNumberFormat="1" applyFont="1" applyFill="1" applyBorder="1" applyAlignment="1">
      <alignment horizontal="center" wrapText="1"/>
    </xf>
    <xf numFmtId="4" fontId="2" fillId="13" borderId="70" xfId="0" applyNumberFormat="1" applyFont="1" applyFill="1" applyBorder="1" applyAlignment="1">
      <alignment wrapText="1"/>
    </xf>
    <xf numFmtId="4" fontId="2" fillId="10" borderId="23" xfId="0" applyNumberFormat="1" applyFont="1" applyFill="1" applyBorder="1" applyAlignment="1">
      <alignment horizontal="center" vertical="center"/>
    </xf>
    <xf numFmtId="4" fontId="2" fillId="13" borderId="56" xfId="0" applyNumberFormat="1" applyFont="1" applyFill="1" applyBorder="1" applyAlignment="1">
      <alignment wrapText="1"/>
    </xf>
    <xf numFmtId="0" fontId="4" fillId="0" borderId="36" xfId="0" applyFont="1" applyBorder="1" applyAlignment="1">
      <alignment vertical="center" wrapText="1"/>
    </xf>
    <xf numFmtId="0" fontId="2" fillId="16" borderId="0" xfId="0" applyFont="1" applyFill="1" applyAlignment="1">
      <alignment vertical="center" wrapText="1"/>
    </xf>
    <xf numFmtId="2" fontId="2" fillId="16" borderId="0" xfId="0" applyNumberFormat="1" applyFont="1" applyFill="1"/>
    <xf numFmtId="0" fontId="2" fillId="0" borderId="30" xfId="0" applyFont="1" applyBorder="1"/>
    <xf numFmtId="0" fontId="2" fillId="6" borderId="34" xfId="0" applyFont="1" applyFill="1" applyBorder="1" applyAlignment="1">
      <alignment wrapText="1"/>
    </xf>
    <xf numFmtId="0" fontId="4" fillId="0" borderId="20" xfId="0" applyFont="1" applyBorder="1" applyAlignment="1">
      <alignment vertical="top" wrapText="1"/>
    </xf>
    <xf numFmtId="0" fontId="0" fillId="0" borderId="75" xfId="0" applyBorder="1"/>
    <xf numFmtId="0" fontId="4" fillId="0" borderId="64" xfId="0" applyFont="1" applyBorder="1"/>
    <xf numFmtId="0" fontId="4" fillId="0" borderId="65" xfId="0" applyFont="1" applyBorder="1" applyAlignment="1">
      <alignment wrapText="1"/>
    </xf>
    <xf numFmtId="0" fontId="18" fillId="0" borderId="66" xfId="0" applyFont="1" applyBorder="1" applyAlignment="1">
      <alignment vertical="center" wrapText="1"/>
    </xf>
    <xf numFmtId="0" fontId="5" fillId="0" borderId="1" xfId="0" applyFont="1" applyBorder="1" applyAlignment="1">
      <alignment vertical="top" wrapText="1"/>
    </xf>
    <xf numFmtId="0" fontId="5" fillId="0" borderId="67" xfId="0" applyFont="1" applyBorder="1" applyAlignment="1">
      <alignment vertical="top" wrapText="1"/>
    </xf>
    <xf numFmtId="0" fontId="2" fillId="0" borderId="66" xfId="0" applyFont="1" applyBorder="1" applyAlignment="1">
      <alignment vertical="center" wrapText="1"/>
    </xf>
    <xf numFmtId="0" fontId="22" fillId="0" borderId="1" xfId="5" applyBorder="1"/>
    <xf numFmtId="0" fontId="22" fillId="0" borderId="67" xfId="5" applyBorder="1" applyAlignment="1">
      <alignment wrapText="1"/>
    </xf>
    <xf numFmtId="2" fontId="2" fillId="0" borderId="36" xfId="0" applyNumberFormat="1" applyFont="1" applyBorder="1"/>
    <xf numFmtId="0" fontId="31" fillId="7" borderId="76" xfId="0" applyFont="1" applyFill="1" applyBorder="1" applyAlignment="1">
      <alignment horizontal="center" vertical="center" wrapText="1"/>
    </xf>
    <xf numFmtId="0" fontId="11" fillId="0" borderId="77" xfId="0" applyFont="1" applyBorder="1" applyAlignment="1">
      <alignment wrapText="1"/>
    </xf>
    <xf numFmtId="0" fontId="7" fillId="6" borderId="78" xfId="0" applyFont="1" applyFill="1" applyBorder="1" applyAlignment="1">
      <alignment vertical="center"/>
    </xf>
    <xf numFmtId="0" fontId="9" fillId="6" borderId="79" xfId="0" applyFont="1" applyFill="1" applyBorder="1" applyAlignment="1">
      <alignment wrapText="1"/>
    </xf>
    <xf numFmtId="0" fontId="4" fillId="0" borderId="66" xfId="0" applyFont="1" applyBorder="1" applyAlignment="1">
      <alignment wrapText="1"/>
    </xf>
    <xf numFmtId="0" fontId="4" fillId="0" borderId="67" xfId="0" applyFont="1" applyBorder="1" applyAlignment="1">
      <alignment wrapText="1"/>
    </xf>
    <xf numFmtId="0" fontId="22" fillId="0" borderId="67" xfId="5" applyBorder="1" applyAlignment="1" applyProtection="1">
      <alignment wrapText="1"/>
    </xf>
    <xf numFmtId="0" fontId="5" fillId="0" borderId="66" xfId="0" applyFont="1" applyBorder="1" applyAlignment="1">
      <alignment vertical="center" wrapText="1"/>
    </xf>
    <xf numFmtId="0" fontId="4" fillId="0" borderId="68" xfId="0" applyFont="1" applyBorder="1" applyAlignment="1">
      <alignment vertical="center" wrapText="1"/>
    </xf>
    <xf numFmtId="4" fontId="2" fillId="10" borderId="61" xfId="0" applyNumberFormat="1" applyFont="1" applyFill="1" applyBorder="1" applyAlignment="1">
      <alignment horizontal="center" vertical="center"/>
    </xf>
    <xf numFmtId="0" fontId="31" fillId="7" borderId="80" xfId="0" applyFont="1" applyFill="1" applyBorder="1" applyAlignment="1">
      <alignment horizontal="center" vertical="center" wrapText="1"/>
    </xf>
    <xf numFmtId="0" fontId="11" fillId="0" borderId="81" xfId="0" applyFont="1" applyBorder="1" applyAlignment="1">
      <alignment wrapText="1"/>
    </xf>
    <xf numFmtId="0" fontId="5" fillId="0" borderId="67" xfId="0" applyFont="1" applyBorder="1" applyAlignment="1">
      <alignment horizontal="left" vertical="top" wrapText="1"/>
    </xf>
    <xf numFmtId="0" fontId="2" fillId="0" borderId="67" xfId="0" applyFont="1" applyBorder="1" applyAlignment="1">
      <alignment horizontal="left" vertical="top" wrapText="1"/>
    </xf>
    <xf numFmtId="0" fontId="2" fillId="0" borderId="69" xfId="0" applyFont="1" applyBorder="1" applyAlignment="1">
      <alignment horizontal="left" vertical="top" wrapText="1"/>
    </xf>
    <xf numFmtId="0" fontId="52" fillId="0" borderId="25" xfId="5" applyFont="1" applyFill="1" applyBorder="1" applyAlignment="1" applyProtection="1">
      <alignment horizontal="center" vertical="center"/>
      <protection locked="0"/>
    </xf>
    <xf numFmtId="0" fontId="52" fillId="0" borderId="27" xfId="5" applyFont="1" applyFill="1" applyBorder="1" applyAlignment="1" applyProtection="1">
      <alignment horizontal="center" vertical="center"/>
      <protection locked="0"/>
    </xf>
    <xf numFmtId="0" fontId="39" fillId="14" borderId="25" xfId="0" applyFont="1" applyFill="1" applyBorder="1" applyAlignment="1" applyProtection="1">
      <alignment horizontal="left" wrapText="1"/>
      <protection locked="0"/>
    </xf>
    <xf numFmtId="0" fontId="39" fillId="14" borderId="26" xfId="0" applyFont="1" applyFill="1" applyBorder="1" applyAlignment="1" applyProtection="1">
      <alignment horizontal="left" wrapText="1"/>
      <protection locked="0"/>
    </xf>
    <xf numFmtId="0" fontId="39" fillId="14" borderId="27" xfId="0" applyFont="1" applyFill="1" applyBorder="1" applyAlignment="1" applyProtection="1">
      <alignment horizontal="left" wrapText="1"/>
      <protection locked="0"/>
    </xf>
    <xf numFmtId="0" fontId="52" fillId="0" borderId="25" xfId="5" applyFont="1" applyFill="1" applyBorder="1" applyAlignment="1" applyProtection="1">
      <alignment horizontal="center" vertical="center" wrapText="1"/>
      <protection locked="0"/>
    </xf>
    <xf numFmtId="0" fontId="52" fillId="0" borderId="27" xfId="5" applyFont="1" applyFill="1" applyBorder="1" applyAlignment="1" applyProtection="1">
      <alignment horizontal="center" vertical="center" wrapText="1"/>
      <protection locked="0"/>
    </xf>
    <xf numFmtId="0" fontId="0" fillId="0" borderId="49" xfId="0" applyBorder="1" applyAlignment="1">
      <alignment vertical="center" wrapText="1"/>
    </xf>
    <xf numFmtId="0" fontId="0" fillId="0" borderId="50" xfId="0" applyBorder="1" applyAlignment="1">
      <alignment vertical="center" wrapText="1"/>
    </xf>
    <xf numFmtId="0" fontId="0" fillId="0" borderId="51" xfId="0" applyBorder="1" applyAlignment="1">
      <alignment vertical="center" wrapText="1"/>
    </xf>
    <xf numFmtId="0" fontId="0" fillId="0" borderId="50" xfId="0" applyBorder="1" applyAlignment="1">
      <alignment vertical="center"/>
    </xf>
    <xf numFmtId="0" fontId="0" fillId="0" borderId="51" xfId="0" applyBorder="1" applyAlignment="1">
      <alignment vertical="center"/>
    </xf>
    <xf numFmtId="0" fontId="0" fillId="0" borderId="60" xfId="0" applyBorder="1" applyAlignment="1">
      <alignment vertical="center" wrapText="1"/>
    </xf>
    <xf numFmtId="0" fontId="30" fillId="9" borderId="28" xfId="0" applyFont="1" applyFill="1" applyBorder="1" applyAlignment="1">
      <alignment vertical="top" wrapText="1"/>
    </xf>
    <xf numFmtId="0" fontId="30" fillId="9" borderId="29" xfId="0" applyFont="1" applyFill="1" applyBorder="1" applyAlignment="1">
      <alignment vertical="top" wrapText="1"/>
    </xf>
    <xf numFmtId="0" fontId="30" fillId="9" borderId="30" xfId="0" applyFont="1" applyFill="1" applyBorder="1" applyAlignment="1">
      <alignment vertical="top" wrapText="1"/>
    </xf>
    <xf numFmtId="0" fontId="2" fillId="0" borderId="25" xfId="0" applyFont="1" applyBorder="1" applyAlignment="1">
      <alignment horizontal="left" wrapText="1"/>
    </xf>
    <xf numFmtId="0" fontId="2" fillId="0" borderId="26" xfId="0" applyFont="1" applyBorder="1" applyAlignment="1">
      <alignment horizontal="left" wrapText="1"/>
    </xf>
    <xf numFmtId="0" fontId="2" fillId="0" borderId="27" xfId="0" applyFont="1" applyBorder="1" applyAlignment="1">
      <alignment horizontal="left" wrapText="1"/>
    </xf>
    <xf numFmtId="0" fontId="2" fillId="0" borderId="33" xfId="0" applyFont="1" applyBorder="1" applyAlignment="1">
      <alignment vertical="top" wrapText="1"/>
    </xf>
    <xf numFmtId="0" fontId="2" fillId="0" borderId="0" xfId="0" applyFont="1" applyAlignment="1">
      <alignment vertical="top" wrapText="1"/>
    </xf>
    <xf numFmtId="0" fontId="2" fillId="0" borderId="34" xfId="0" applyFont="1" applyBorder="1" applyAlignment="1">
      <alignment vertical="top" wrapText="1"/>
    </xf>
    <xf numFmtId="0" fontId="2" fillId="0" borderId="35" xfId="0" applyFont="1" applyBorder="1" applyAlignment="1">
      <alignment vertical="top" wrapText="1"/>
    </xf>
    <xf numFmtId="0" fontId="2" fillId="0" borderId="36" xfId="0" applyFont="1" applyBorder="1" applyAlignment="1">
      <alignment vertical="top" wrapText="1"/>
    </xf>
    <xf numFmtId="0" fontId="2" fillId="0" borderId="37" xfId="0" applyFont="1" applyBorder="1" applyAlignment="1">
      <alignment vertical="top" wrapText="1"/>
    </xf>
    <xf numFmtId="0" fontId="50" fillId="0" borderId="25" xfId="0" applyFont="1" applyBorder="1" applyAlignment="1">
      <alignment horizontal="center" wrapText="1"/>
    </xf>
    <xf numFmtId="0" fontId="50" fillId="0" borderId="26" xfId="0" applyFont="1" applyBorder="1" applyAlignment="1">
      <alignment horizontal="center" wrapText="1"/>
    </xf>
    <xf numFmtId="0" fontId="50" fillId="0" borderId="27" xfId="0" applyFont="1" applyBorder="1" applyAlignment="1">
      <alignment horizontal="center" wrapText="1"/>
    </xf>
    <xf numFmtId="0" fontId="15" fillId="0" borderId="0" xfId="0" applyFont="1" applyAlignment="1">
      <alignment wrapText="1"/>
    </xf>
    <xf numFmtId="0" fontId="20" fillId="0" borderId="0" xfId="0" applyFont="1" applyAlignment="1">
      <alignment wrapText="1"/>
    </xf>
    <xf numFmtId="0" fontId="49" fillId="3" borderId="25" xfId="0" applyFont="1" applyFill="1" applyBorder="1" applyAlignment="1">
      <alignment horizontal="center" vertical="center"/>
    </xf>
    <xf numFmtId="0" fontId="49" fillId="3" borderId="26" xfId="0" applyFont="1" applyFill="1" applyBorder="1" applyAlignment="1">
      <alignment horizontal="center" vertical="center"/>
    </xf>
    <xf numFmtId="0" fontId="49" fillId="3" borderId="27" xfId="0" applyFont="1" applyFill="1" applyBorder="1" applyAlignment="1">
      <alignment horizontal="center" vertical="center"/>
    </xf>
    <xf numFmtId="0" fontId="29" fillId="0" borderId="28" xfId="0" applyFont="1" applyBorder="1" applyAlignment="1">
      <alignment horizontal="center" vertical="top" wrapText="1"/>
    </xf>
    <xf numFmtId="0" fontId="29" fillId="0" borderId="29" xfId="0" applyFont="1" applyBorder="1" applyAlignment="1">
      <alignment horizontal="center" vertical="top" wrapText="1"/>
    </xf>
    <xf numFmtId="0" fontId="29" fillId="0" borderId="30" xfId="0" applyFont="1" applyBorder="1" applyAlignment="1">
      <alignment horizontal="center" vertical="top" wrapText="1"/>
    </xf>
    <xf numFmtId="0" fontId="0" fillId="0" borderId="61" xfId="0" applyBorder="1" applyAlignment="1">
      <alignment horizontal="left" wrapText="1"/>
    </xf>
    <xf numFmtId="0" fontId="0" fillId="0" borderId="69" xfId="0" applyBorder="1" applyAlignment="1">
      <alignment horizontal="left" wrapText="1"/>
    </xf>
    <xf numFmtId="0" fontId="21" fillId="3" borderId="63" xfId="0" applyFont="1" applyFill="1" applyBorder="1" applyAlignment="1">
      <alignment horizontal="left"/>
    </xf>
    <xf numFmtId="0" fontId="21" fillId="3" borderId="64" xfId="0" applyFont="1" applyFill="1" applyBorder="1" applyAlignment="1">
      <alignment horizontal="left"/>
    </xf>
    <xf numFmtId="0" fontId="21" fillId="3" borderId="65" xfId="0" applyFont="1" applyFill="1" applyBorder="1" applyAlignment="1">
      <alignment horizontal="left"/>
    </xf>
    <xf numFmtId="0" fontId="0" fillId="0" borderId="1" xfId="0" applyBorder="1" applyAlignment="1">
      <alignment horizontal="left" wrapText="1"/>
    </xf>
    <xf numFmtId="0" fontId="0" fillId="0" borderId="67" xfId="0" applyBorder="1" applyAlignment="1">
      <alignment horizontal="left" wrapText="1"/>
    </xf>
    <xf numFmtId="0" fontId="35" fillId="0" borderId="48" xfId="0" applyFont="1" applyBorder="1" applyAlignment="1">
      <alignment horizontal="left" vertical="center"/>
    </xf>
    <xf numFmtId="0" fontId="35" fillId="0" borderId="53" xfId="0" applyFont="1" applyBorder="1" applyAlignment="1">
      <alignment horizontal="left" vertical="center"/>
    </xf>
    <xf numFmtId="0" fontId="35" fillId="0" borderId="55" xfId="0" applyFont="1" applyBorder="1" applyAlignment="1">
      <alignment horizontal="left" vertical="center"/>
    </xf>
    <xf numFmtId="0" fontId="39" fillId="10" borderId="22" xfId="0" applyFont="1" applyFill="1" applyBorder="1" applyAlignment="1">
      <alignment wrapText="1"/>
    </xf>
    <xf numFmtId="0" fontId="39" fillId="10" borderId="24" xfId="0" applyFont="1" applyFill="1" applyBorder="1" applyAlignment="1">
      <alignment wrapText="1"/>
    </xf>
    <xf numFmtId="0" fontId="37" fillId="10" borderId="17" xfId="0" applyFont="1" applyFill="1" applyBorder="1" applyAlignment="1">
      <alignment horizontal="center" vertical="center"/>
    </xf>
    <xf numFmtId="0" fontId="37" fillId="10" borderId="19" xfId="0" applyFont="1" applyFill="1" applyBorder="1" applyAlignment="1">
      <alignment horizontal="center" vertical="center"/>
    </xf>
    <xf numFmtId="0" fontId="44" fillId="0" borderId="29" xfId="0" applyFont="1" applyBorder="1" applyAlignment="1">
      <alignment wrapText="1"/>
    </xf>
    <xf numFmtId="0" fontId="4" fillId="15" borderId="1" xfId="0" applyFont="1" applyFill="1" applyBorder="1" applyAlignment="1">
      <alignment horizontal="center"/>
    </xf>
    <xf numFmtId="0" fontId="33" fillId="15" borderId="25" xfId="0" applyFont="1" applyFill="1" applyBorder="1" applyAlignment="1">
      <alignment horizontal="center" wrapText="1"/>
    </xf>
    <xf numFmtId="0" fontId="33" fillId="15" borderId="26" xfId="0" applyFont="1" applyFill="1" applyBorder="1" applyAlignment="1">
      <alignment horizontal="center" wrapText="1"/>
    </xf>
    <xf numFmtId="0" fontId="33" fillId="15" borderId="27" xfId="0" applyFont="1" applyFill="1" applyBorder="1" applyAlignment="1">
      <alignment horizontal="center" wrapText="1"/>
    </xf>
    <xf numFmtId="0" fontId="33" fillId="10" borderId="33" xfId="0" applyFont="1" applyFill="1" applyBorder="1" applyAlignment="1">
      <alignment horizontal="center" wrapText="1"/>
    </xf>
    <xf numFmtId="0" fontId="33" fillId="10" borderId="0" xfId="0" applyFont="1" applyFill="1" applyAlignment="1">
      <alignment horizontal="center" wrapText="1"/>
    </xf>
    <xf numFmtId="0" fontId="4" fillId="0" borderId="2"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center"/>
    </xf>
    <xf numFmtId="0" fontId="33" fillId="10" borderId="28" xfId="0" applyFont="1" applyFill="1" applyBorder="1" applyAlignment="1">
      <alignment horizontal="center" wrapText="1"/>
    </xf>
    <xf numFmtId="0" fontId="33" fillId="10" borderId="29" xfId="0" applyFont="1" applyFill="1" applyBorder="1" applyAlignment="1">
      <alignment horizontal="center" wrapText="1"/>
    </xf>
    <xf numFmtId="0" fontId="33" fillId="10" borderId="30" xfId="0" applyFont="1" applyFill="1" applyBorder="1" applyAlignment="1">
      <alignment horizontal="center" wrapText="1"/>
    </xf>
    <xf numFmtId="0" fontId="4" fillId="0" borderId="13" xfId="0" applyFont="1" applyBorder="1" applyAlignment="1">
      <alignment horizontal="center"/>
    </xf>
    <xf numFmtId="0" fontId="4" fillId="0" borderId="14" xfId="0" applyFont="1" applyBorder="1" applyAlignment="1">
      <alignment horizontal="center"/>
    </xf>
    <xf numFmtId="0" fontId="4" fillId="0" borderId="15" xfId="0" applyFont="1" applyBorder="1" applyAlignment="1">
      <alignment horizontal="center"/>
    </xf>
    <xf numFmtId="4" fontId="4" fillId="10" borderId="73" xfId="0" applyNumberFormat="1" applyFont="1" applyFill="1" applyBorder="1" applyAlignment="1">
      <alignment horizontal="center" vertical="center"/>
    </xf>
    <xf numFmtId="4" fontId="4" fillId="10" borderId="36" xfId="0" applyNumberFormat="1" applyFont="1" applyFill="1" applyBorder="1" applyAlignment="1">
      <alignment horizontal="center" vertical="center"/>
    </xf>
    <xf numFmtId="4" fontId="4" fillId="10" borderId="74" xfId="0" applyNumberFormat="1" applyFont="1" applyFill="1" applyBorder="1" applyAlignment="1">
      <alignment horizontal="center" vertical="center"/>
    </xf>
    <xf numFmtId="0" fontId="56" fillId="2" borderId="25" xfId="0" applyFont="1" applyFill="1" applyBorder="1" applyAlignment="1">
      <alignment horizontal="center" vertical="center" wrapText="1"/>
    </xf>
    <xf numFmtId="0" fontId="56" fillId="2" borderId="26" xfId="0" applyFont="1" applyFill="1" applyBorder="1" applyAlignment="1">
      <alignment horizontal="center" vertical="center" wrapText="1"/>
    </xf>
    <xf numFmtId="0" fontId="56" fillId="2" borderId="27" xfId="0" applyFont="1" applyFill="1" applyBorder="1" applyAlignment="1">
      <alignment horizontal="center" vertical="center" wrapText="1"/>
    </xf>
    <xf numFmtId="0" fontId="33" fillId="15" borderId="25" xfId="0" applyFont="1" applyFill="1" applyBorder="1" applyAlignment="1">
      <alignment horizontal="center" vertical="center" wrapText="1"/>
    </xf>
    <xf numFmtId="0" fontId="33" fillId="15" borderId="26" xfId="0" applyFont="1" applyFill="1" applyBorder="1" applyAlignment="1">
      <alignment horizontal="center" vertical="center" wrapText="1"/>
    </xf>
    <xf numFmtId="0" fontId="33" fillId="15" borderId="27" xfId="0" applyFont="1" applyFill="1" applyBorder="1" applyAlignment="1">
      <alignment horizontal="center" vertical="center" wrapText="1"/>
    </xf>
    <xf numFmtId="0" fontId="17" fillId="10" borderId="25" xfId="0" applyFont="1" applyFill="1" applyBorder="1" applyAlignment="1">
      <alignment horizontal="center" vertical="center" wrapText="1"/>
    </xf>
    <xf numFmtId="0" fontId="17" fillId="10" borderId="26" xfId="0" applyFont="1" applyFill="1" applyBorder="1" applyAlignment="1">
      <alignment horizontal="center" vertical="center" wrapText="1"/>
    </xf>
    <xf numFmtId="0" fontId="17" fillId="10" borderId="27" xfId="0" applyFont="1" applyFill="1" applyBorder="1" applyAlignment="1">
      <alignment horizontal="center" vertical="center" wrapText="1"/>
    </xf>
    <xf numFmtId="0" fontId="2" fillId="13" borderId="38" xfId="0" applyFont="1" applyFill="1" applyBorder="1" applyAlignment="1">
      <alignment vertical="center" wrapText="1"/>
    </xf>
    <xf numFmtId="0" fontId="2" fillId="13" borderId="39" xfId="0" applyFont="1" applyFill="1" applyBorder="1" applyAlignment="1">
      <alignment vertical="center" wrapText="1"/>
    </xf>
    <xf numFmtId="0" fontId="2" fillId="13" borderId="40" xfId="0" applyFont="1" applyFill="1" applyBorder="1" applyAlignment="1">
      <alignment vertical="center" wrapText="1"/>
    </xf>
    <xf numFmtId="0" fontId="2" fillId="0" borderId="45" xfId="0" applyFont="1" applyBorder="1" applyAlignment="1">
      <alignment horizontal="center" vertical="top" wrapText="1"/>
    </xf>
    <xf numFmtId="0" fontId="2" fillId="0" borderId="46" xfId="0" applyFont="1" applyBorder="1" applyAlignment="1">
      <alignment horizontal="center" vertical="top" wrapText="1"/>
    </xf>
    <xf numFmtId="0" fontId="2" fillId="13" borderId="58" xfId="0" applyFont="1" applyFill="1" applyBorder="1" applyAlignment="1">
      <alignment vertical="center" wrapText="1"/>
    </xf>
    <xf numFmtId="0" fontId="2" fillId="13" borderId="46" xfId="0" applyFont="1" applyFill="1" applyBorder="1" applyAlignment="1">
      <alignment vertical="center" wrapText="1"/>
    </xf>
    <xf numFmtId="0" fontId="2" fillId="13" borderId="59" xfId="0" applyFont="1" applyFill="1" applyBorder="1" applyAlignment="1">
      <alignment vertical="center" wrapText="1"/>
    </xf>
    <xf numFmtId="0" fontId="17" fillId="10" borderId="28" xfId="0" applyFont="1" applyFill="1" applyBorder="1" applyAlignment="1">
      <alignment horizontal="center" vertical="center" wrapText="1"/>
    </xf>
    <xf numFmtId="0" fontId="17" fillId="10" borderId="29" xfId="0" applyFont="1" applyFill="1" applyBorder="1" applyAlignment="1">
      <alignment horizontal="center" vertical="center" wrapText="1"/>
    </xf>
    <xf numFmtId="0" fontId="17" fillId="10" borderId="30" xfId="0" applyFont="1" applyFill="1" applyBorder="1" applyAlignment="1">
      <alignment horizontal="center" vertical="center" wrapText="1"/>
    </xf>
    <xf numFmtId="0" fontId="33" fillId="2" borderId="75" xfId="0" applyFont="1" applyFill="1" applyBorder="1" applyAlignment="1">
      <alignment horizontal="center" vertical="center" wrapText="1"/>
    </xf>
    <xf numFmtId="0" fontId="33" fillId="2" borderId="76" xfId="0" applyFont="1" applyFill="1" applyBorder="1" applyAlignment="1">
      <alignment horizontal="center" vertical="center" wrapText="1"/>
    </xf>
    <xf numFmtId="0" fontId="2" fillId="0" borderId="1" xfId="0" applyFont="1" applyBorder="1" applyAlignment="1">
      <alignment vertical="center" wrapText="1"/>
    </xf>
    <xf numFmtId="0" fontId="2" fillId="0" borderId="21" xfId="0" applyFont="1" applyBorder="1" applyAlignment="1">
      <alignment vertical="center" wrapText="1"/>
    </xf>
    <xf numFmtId="0" fontId="4" fillId="0" borderId="1" xfId="0" applyFont="1" applyBorder="1" applyAlignment="1">
      <alignment vertical="top"/>
    </xf>
    <xf numFmtId="0" fontId="4" fillId="0" borderId="21" xfId="0" applyFont="1" applyBorder="1" applyAlignment="1">
      <alignment vertical="top"/>
    </xf>
    <xf numFmtId="0" fontId="5" fillId="0" borderId="23" xfId="0" applyFont="1" applyBorder="1" applyAlignment="1">
      <alignment vertical="center" wrapText="1"/>
    </xf>
    <xf numFmtId="0" fontId="5" fillId="0" borderId="24" xfId="0" applyFont="1" applyBorder="1" applyAlignment="1">
      <alignment vertical="center" wrapText="1"/>
    </xf>
    <xf numFmtId="0" fontId="12" fillId="10" borderId="28" xfId="0" applyFont="1" applyFill="1" applyBorder="1" applyAlignment="1">
      <alignment horizontal="center" vertical="center" wrapText="1"/>
    </xf>
    <xf numFmtId="0" fontId="12" fillId="10" borderId="29" xfId="0" applyFont="1" applyFill="1" applyBorder="1" applyAlignment="1">
      <alignment horizontal="center" vertical="center" wrapText="1"/>
    </xf>
    <xf numFmtId="0" fontId="12" fillId="10" borderId="30" xfId="0" applyFont="1" applyFill="1" applyBorder="1" applyAlignment="1">
      <alignment horizontal="center" vertical="center" wrapText="1"/>
    </xf>
    <xf numFmtId="0" fontId="2" fillId="0" borderId="23" xfId="0" applyFont="1" applyBorder="1" applyAlignment="1">
      <alignment vertical="center" wrapText="1"/>
    </xf>
    <xf numFmtId="0" fontId="2" fillId="0" borderId="24" xfId="0" applyFont="1" applyBorder="1" applyAlignment="1">
      <alignment vertical="center" wrapText="1"/>
    </xf>
    <xf numFmtId="0" fontId="34" fillId="10" borderId="49" xfId="0" applyFont="1" applyFill="1" applyBorder="1" applyAlignment="1">
      <alignment horizontal="center" vertical="center" wrapText="1"/>
    </xf>
    <xf numFmtId="0" fontId="34" fillId="10" borderId="50" xfId="0" applyFont="1" applyFill="1" applyBorder="1" applyAlignment="1">
      <alignment horizontal="center" vertical="center" wrapText="1"/>
    </xf>
    <xf numFmtId="0" fontId="34" fillId="10" borderId="51" xfId="0" applyFont="1" applyFill="1" applyBorder="1" applyAlignment="1">
      <alignment horizontal="center" vertical="center" wrapText="1"/>
    </xf>
    <xf numFmtId="0" fontId="2" fillId="0" borderId="43" xfId="0" applyFont="1" applyBorder="1" applyAlignment="1">
      <alignment vertical="top" wrapText="1"/>
    </xf>
    <xf numFmtId="0" fontId="2" fillId="0" borderId="11" xfId="0" applyFont="1" applyBorder="1" applyAlignment="1">
      <alignment vertical="top" wrapText="1"/>
    </xf>
    <xf numFmtId="0" fontId="2" fillId="0" borderId="44" xfId="0" applyFont="1" applyBorder="1" applyAlignment="1">
      <alignment vertical="top" wrapText="1"/>
    </xf>
    <xf numFmtId="0" fontId="4" fillId="0" borderId="1" xfId="0" applyFont="1" applyBorder="1"/>
    <xf numFmtId="0" fontId="4" fillId="0" borderId="21" xfId="0" applyFont="1" applyBorder="1"/>
    <xf numFmtId="0" fontId="27" fillId="0" borderId="25" xfId="0" applyFont="1" applyBorder="1" applyAlignment="1">
      <alignment horizontal="center" wrapText="1"/>
    </xf>
    <xf numFmtId="0" fontId="27" fillId="0" borderId="26" xfId="0" applyFont="1" applyBorder="1" applyAlignment="1">
      <alignment horizontal="center" wrapText="1"/>
    </xf>
    <xf numFmtId="0" fontId="27" fillId="0" borderId="27" xfId="0" applyFont="1" applyBorder="1" applyAlignment="1">
      <alignment horizontal="center" wrapText="1"/>
    </xf>
    <xf numFmtId="0" fontId="21" fillId="3" borderId="28" xfId="0" applyFont="1" applyFill="1" applyBorder="1"/>
    <xf numFmtId="0" fontId="21" fillId="3" borderId="29" xfId="0" applyFont="1" applyFill="1" applyBorder="1"/>
    <xf numFmtId="0" fontId="21" fillId="3" borderId="30" xfId="0" applyFont="1" applyFill="1" applyBorder="1"/>
    <xf numFmtId="0" fontId="2" fillId="0" borderId="31" xfId="0" applyFont="1" applyBorder="1" applyAlignment="1">
      <alignment vertical="top" wrapText="1"/>
    </xf>
    <xf numFmtId="0" fontId="2" fillId="0" borderId="14" xfId="0" applyFont="1" applyBorder="1" applyAlignment="1">
      <alignment vertical="top" wrapText="1"/>
    </xf>
    <xf numFmtId="0" fontId="2" fillId="0" borderId="32" xfId="0" applyFont="1" applyBorder="1" applyAlignment="1">
      <alignment vertical="top" wrapText="1"/>
    </xf>
    <xf numFmtId="0" fontId="62" fillId="19" borderId="1" xfId="0" applyFont="1" applyFill="1" applyBorder="1" applyAlignment="1">
      <alignment horizontal="left" vertical="center"/>
    </xf>
    <xf numFmtId="0" fontId="62" fillId="19" borderId="21" xfId="0" applyFont="1" applyFill="1" applyBorder="1" applyAlignment="1">
      <alignment horizontal="left" vertical="center"/>
    </xf>
    <xf numFmtId="0" fontId="41" fillId="19" borderId="29" xfId="0" applyFont="1" applyFill="1" applyBorder="1" applyAlignment="1">
      <alignment wrapText="1"/>
    </xf>
    <xf numFmtId="0" fontId="63" fillId="19" borderId="20" xfId="0" applyFont="1" applyFill="1" applyBorder="1"/>
    <xf numFmtId="0" fontId="63" fillId="19" borderId="1" xfId="0" applyFont="1" applyFill="1" applyBorder="1"/>
    <xf numFmtId="0" fontId="63" fillId="19" borderId="1" xfId="0" applyFont="1" applyFill="1" applyBorder="1" applyAlignment="1">
      <alignment horizontal="center"/>
    </xf>
    <xf numFmtId="0" fontId="63" fillId="19" borderId="21" xfId="0" applyFont="1" applyFill="1" applyBorder="1" applyAlignment="1">
      <alignment horizontal="center"/>
    </xf>
    <xf numFmtId="0" fontId="61" fillId="19" borderId="38" xfId="0" applyFont="1" applyFill="1" applyBorder="1"/>
    <xf numFmtId="0" fontId="61" fillId="19" borderId="39" xfId="0" applyFont="1" applyFill="1" applyBorder="1"/>
    <xf numFmtId="0" fontId="61" fillId="19" borderId="40" xfId="0" applyFont="1" applyFill="1" applyBorder="1"/>
    <xf numFmtId="0" fontId="61" fillId="19" borderId="38" xfId="0" applyFont="1" applyFill="1" applyBorder="1" applyAlignment="1">
      <alignment horizontal="center"/>
    </xf>
    <xf numFmtId="0" fontId="61" fillId="19" borderId="39" xfId="0" applyFont="1" applyFill="1" applyBorder="1" applyAlignment="1">
      <alignment horizontal="center"/>
    </xf>
    <xf numFmtId="0" fontId="61" fillId="19" borderId="40" xfId="0" applyFont="1" applyFill="1" applyBorder="1" applyAlignment="1">
      <alignment horizontal="center"/>
    </xf>
    <xf numFmtId="0" fontId="62" fillId="19" borderId="1" xfId="0" applyFont="1" applyFill="1" applyBorder="1" applyAlignment="1">
      <alignment vertical="top" wrapText="1"/>
    </xf>
    <xf numFmtId="0" fontId="62" fillId="19" borderId="21" xfId="0" applyFont="1" applyFill="1" applyBorder="1" applyAlignment="1">
      <alignment vertical="top" wrapText="1"/>
    </xf>
    <xf numFmtId="0" fontId="61" fillId="19" borderId="17" xfId="0" applyFont="1" applyFill="1" applyBorder="1" applyAlignment="1">
      <alignment horizontal="center"/>
    </xf>
    <xf numFmtId="0" fontId="61" fillId="19" borderId="18" xfId="0" applyFont="1" applyFill="1" applyBorder="1" applyAlignment="1">
      <alignment horizontal="center"/>
    </xf>
    <xf numFmtId="0" fontId="61" fillId="19" borderId="19" xfId="0" applyFont="1" applyFill="1" applyBorder="1" applyAlignment="1">
      <alignment horizontal="center"/>
    </xf>
    <xf numFmtId="0" fontId="9" fillId="19" borderId="1" xfId="0" applyFont="1" applyFill="1" applyBorder="1" applyAlignment="1">
      <alignment vertical="center" wrapText="1"/>
    </xf>
    <xf numFmtId="0" fontId="9" fillId="19" borderId="21" xfId="0" applyFont="1" applyFill="1" applyBorder="1" applyAlignment="1">
      <alignment vertical="center" wrapText="1"/>
    </xf>
    <xf numFmtId="0" fontId="21" fillId="19" borderId="17" xfId="0" applyFont="1" applyFill="1" applyBorder="1" applyAlignment="1">
      <alignment horizontal="center"/>
    </xf>
    <xf numFmtId="0" fontId="21" fillId="19" borderId="18" xfId="0" applyFont="1" applyFill="1" applyBorder="1" applyAlignment="1">
      <alignment horizontal="center"/>
    </xf>
    <xf numFmtId="0" fontId="21" fillId="19" borderId="19" xfId="0" applyFont="1" applyFill="1" applyBorder="1" applyAlignment="1">
      <alignment horizontal="center"/>
    </xf>
    <xf numFmtId="0" fontId="62" fillId="19" borderId="23" xfId="0" applyFont="1" applyFill="1" applyBorder="1" applyAlignment="1">
      <alignment horizontal="left" vertical="center"/>
    </xf>
    <xf numFmtId="0" fontId="62" fillId="19" borderId="24" xfId="0" applyFont="1" applyFill="1" applyBorder="1" applyAlignment="1">
      <alignment horizontal="left" vertical="center"/>
    </xf>
    <xf numFmtId="0" fontId="8" fillId="19" borderId="17" xfId="0" applyFont="1" applyFill="1" applyBorder="1"/>
    <xf numFmtId="0" fontId="8" fillId="19" borderId="18" xfId="0" applyFont="1" applyFill="1" applyBorder="1"/>
    <xf numFmtId="0" fontId="8" fillId="19" borderId="19" xfId="0" applyFont="1" applyFill="1" applyBorder="1"/>
    <xf numFmtId="0" fontId="21" fillId="19" borderId="20" xfId="0" applyFont="1" applyFill="1" applyBorder="1" applyAlignment="1">
      <alignment horizontal="center"/>
    </xf>
    <xf numFmtId="0" fontId="21" fillId="19" borderId="1" xfId="0" applyFont="1" applyFill="1" applyBorder="1" applyAlignment="1">
      <alignment horizontal="center"/>
    </xf>
    <xf numFmtId="0" fontId="21" fillId="19" borderId="21" xfId="0" applyFont="1" applyFill="1" applyBorder="1" applyAlignment="1">
      <alignment horizontal="center"/>
    </xf>
    <xf numFmtId="0" fontId="9" fillId="19" borderId="1" xfId="0" applyFont="1" applyFill="1" applyBorder="1" applyAlignment="1">
      <alignment vertical="top" wrapText="1"/>
    </xf>
    <xf numFmtId="0" fontId="9" fillId="19" borderId="21" xfId="0" applyFont="1" applyFill="1" applyBorder="1" applyAlignment="1">
      <alignment vertical="top" wrapText="1"/>
    </xf>
    <xf numFmtId="0" fontId="9" fillId="19" borderId="1" xfId="0" applyFont="1" applyFill="1" applyBorder="1" applyAlignment="1">
      <alignment horizontal="left" vertical="center"/>
    </xf>
    <xf numFmtId="0" fontId="9" fillId="19" borderId="21" xfId="0" applyFont="1" applyFill="1" applyBorder="1" applyAlignment="1">
      <alignment horizontal="left" vertical="center"/>
    </xf>
    <xf numFmtId="0" fontId="9" fillId="19" borderId="23" xfId="0" applyFont="1" applyFill="1" applyBorder="1" applyAlignment="1">
      <alignment horizontal="left" vertical="center"/>
    </xf>
    <xf numFmtId="0" fontId="9" fillId="19" borderId="24" xfId="0" applyFont="1" applyFill="1" applyBorder="1" applyAlignment="1">
      <alignment horizontal="left" vertical="center"/>
    </xf>
    <xf numFmtId="0" fontId="31" fillId="19" borderId="1" xfId="0" applyFont="1" applyFill="1" applyBorder="1" applyAlignment="1">
      <alignment horizontal="center"/>
    </xf>
    <xf numFmtId="0" fontId="31" fillId="19" borderId="21" xfId="0" applyFont="1" applyFill="1" applyBorder="1" applyAlignment="1">
      <alignment horizontal="center"/>
    </xf>
    <xf numFmtId="0" fontId="31" fillId="19" borderId="20" xfId="0" applyFont="1" applyFill="1" applyBorder="1"/>
    <xf numFmtId="0" fontId="31" fillId="19" borderId="1" xfId="0" applyFont="1" applyFill="1" applyBorder="1"/>
    <xf numFmtId="0" fontId="9" fillId="19" borderId="1" xfId="0" applyFont="1" applyFill="1" applyBorder="1" applyAlignment="1">
      <alignment horizontal="left" vertical="center" wrapText="1"/>
    </xf>
    <xf numFmtId="0" fontId="9" fillId="19" borderId="21" xfId="0" applyFont="1" applyFill="1" applyBorder="1" applyAlignment="1">
      <alignment horizontal="left" vertical="center" wrapText="1"/>
    </xf>
    <xf numFmtId="0" fontId="18" fillId="16" borderId="22" xfId="0" applyFont="1" applyFill="1" applyBorder="1"/>
    <xf numFmtId="0" fontId="18" fillId="16" borderId="23" xfId="0" applyFont="1" applyFill="1" applyBorder="1"/>
    <xf numFmtId="0" fontId="4" fillId="16" borderId="23" xfId="0" applyFont="1" applyFill="1" applyBorder="1" applyAlignment="1">
      <alignment horizontal="center"/>
    </xf>
    <xf numFmtId="0" fontId="4" fillId="16" borderId="24" xfId="0" applyFont="1" applyFill="1" applyBorder="1" applyAlignment="1">
      <alignment horizontal="center"/>
    </xf>
    <xf numFmtId="0" fontId="8" fillId="3" borderId="17" xfId="0" applyFont="1" applyFill="1" applyBorder="1"/>
    <xf numFmtId="0" fontId="8" fillId="3" borderId="18" xfId="0" applyFont="1" applyFill="1" applyBorder="1"/>
    <xf numFmtId="0" fontId="8" fillId="3" borderId="19" xfId="0" applyFont="1" applyFill="1" applyBorder="1"/>
    <xf numFmtId="0" fontId="12" fillId="0" borderId="20"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2" fillId="0" borderId="1" xfId="0" applyFont="1" applyBorder="1" applyAlignment="1">
      <alignment vertical="top" wrapText="1"/>
    </xf>
    <xf numFmtId="0" fontId="2" fillId="0" borderId="21" xfId="0" applyFont="1" applyBorder="1" applyAlignment="1">
      <alignment vertical="top" wrapText="1"/>
    </xf>
    <xf numFmtId="0" fontId="12" fillId="16" borderId="43" xfId="0" applyFont="1" applyFill="1" applyBorder="1" applyAlignment="1">
      <alignment horizontal="center"/>
    </xf>
    <xf numFmtId="0" fontId="12" fillId="16" borderId="11" xfId="0" applyFont="1" applyFill="1" applyBorder="1" applyAlignment="1">
      <alignment horizontal="center"/>
    </xf>
    <xf numFmtId="0" fontId="12" fillId="16" borderId="44" xfId="0" applyFont="1" applyFill="1" applyBorder="1" applyAlignment="1">
      <alignment horizontal="center"/>
    </xf>
    <xf numFmtId="0" fontId="4" fillId="16" borderId="1" xfId="0" applyFont="1" applyFill="1" applyBorder="1" applyAlignment="1">
      <alignment horizontal="center"/>
    </xf>
    <xf numFmtId="0" fontId="4" fillId="16" borderId="21" xfId="0" applyFont="1" applyFill="1" applyBorder="1" applyAlignment="1">
      <alignment horizontal="center"/>
    </xf>
    <xf numFmtId="0" fontId="33" fillId="2" borderId="28" xfId="0" applyFont="1" applyFill="1" applyBorder="1" applyAlignment="1">
      <alignment horizontal="center" vertical="center" wrapText="1"/>
    </xf>
    <xf numFmtId="0" fontId="33" fillId="2" borderId="29" xfId="0" applyFont="1" applyFill="1" applyBorder="1" applyAlignment="1">
      <alignment horizontal="center" vertical="center" wrapText="1"/>
    </xf>
    <xf numFmtId="0" fontId="33" fillId="2" borderId="30" xfId="0" applyFont="1" applyFill="1" applyBorder="1" applyAlignment="1">
      <alignment horizontal="center"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12" fillId="0" borderId="0" xfId="0" applyFont="1" applyAlignment="1">
      <alignment vertical="top" wrapText="1"/>
    </xf>
    <xf numFmtId="0" fontId="11" fillId="0" borderId="0" xfId="0" applyFont="1" applyAlignment="1">
      <alignment wrapText="1"/>
    </xf>
    <xf numFmtId="0" fontId="2" fillId="0" borderId="12" xfId="0" applyFont="1" applyBorder="1" applyAlignment="1">
      <alignment vertical="center" wrapText="1"/>
    </xf>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2" fillId="2" borderId="2" xfId="0" applyFont="1" applyFill="1" applyBorder="1" applyAlignment="1">
      <alignment vertical="center"/>
    </xf>
    <xf numFmtId="0" fontId="2" fillId="2" borderId="4" xfId="0" applyFont="1" applyFill="1" applyBorder="1" applyAlignment="1">
      <alignment vertical="center"/>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2" fillId="2" borderId="3" xfId="0" applyFont="1" applyFill="1" applyBorder="1" applyAlignment="1">
      <alignment vertical="center"/>
    </xf>
    <xf numFmtId="0" fontId="4" fillId="0" borderId="2" xfId="0" applyFont="1" applyBorder="1"/>
    <xf numFmtId="0" fontId="4" fillId="0" borderId="3" xfId="0" applyFont="1" applyBorder="1"/>
    <xf numFmtId="0" fontId="4" fillId="0" borderId="13" xfId="0" applyFont="1" applyBorder="1"/>
    <xf numFmtId="0" fontId="4" fillId="0" borderId="14" xfId="0" applyFont="1" applyBorder="1"/>
    <xf numFmtId="0" fontId="4" fillId="0" borderId="15" xfId="0" applyFont="1" applyBorder="1"/>
    <xf numFmtId="0" fontId="0" fillId="0" borderId="1" xfId="0" applyBorder="1"/>
    <xf numFmtId="0" fontId="4" fillId="0" borderId="5" xfId="0" applyFont="1" applyBorder="1"/>
    <xf numFmtId="0" fontId="4" fillId="0" borderId="0" xfId="0" applyFont="1"/>
    <xf numFmtId="0" fontId="4" fillId="0" borderId="6" xfId="0" applyFont="1" applyBorder="1"/>
    <xf numFmtId="0" fontId="4" fillId="0" borderId="1" xfId="0" applyFont="1" applyBorder="1" applyAlignment="1">
      <alignment horizontal="center"/>
    </xf>
    <xf numFmtId="0" fontId="2" fillId="2" borderId="2" xfId="0" applyFont="1" applyFill="1" applyBorder="1"/>
    <xf numFmtId="0" fontId="2" fillId="2" borderId="4" xfId="0" applyFont="1" applyFill="1" applyBorder="1"/>
    <xf numFmtId="0" fontId="4" fillId="0" borderId="2" xfId="0" applyFont="1" applyBorder="1" applyAlignment="1">
      <alignment horizontal="center" vertical="top" wrapText="1"/>
    </xf>
    <xf numFmtId="0" fontId="4" fillId="0" borderId="4" xfId="0" applyFont="1" applyBorder="1" applyAlignment="1">
      <alignment horizontal="center" vertical="top" wrapText="1"/>
    </xf>
    <xf numFmtId="0" fontId="4" fillId="0" borderId="3" xfId="0" applyFont="1" applyBorder="1" applyAlignment="1">
      <alignment horizontal="center" vertical="top" wrapText="1"/>
    </xf>
    <xf numFmtId="0" fontId="2" fillId="2" borderId="3" xfId="0" applyFont="1" applyFill="1" applyBorder="1"/>
    <xf numFmtId="0" fontId="2" fillId="0" borderId="2" xfId="0" applyFont="1" applyBorder="1" applyAlignment="1">
      <alignment vertical="top" wrapText="1"/>
    </xf>
    <xf numFmtId="0" fontId="2" fillId="0" borderId="3" xfId="0" applyFont="1" applyBorder="1" applyAlignment="1">
      <alignment vertical="top" wrapText="1"/>
    </xf>
    <xf numFmtId="0" fontId="2" fillId="0" borderId="12" xfId="0" applyFont="1" applyBorder="1" applyAlignment="1">
      <alignment vertical="top"/>
    </xf>
    <xf numFmtId="0" fontId="4" fillId="0" borderId="2" xfId="0" applyFont="1" applyBorder="1" applyAlignment="1">
      <alignment horizontal="center" wrapText="1"/>
    </xf>
    <xf numFmtId="0" fontId="4" fillId="0" borderId="4" xfId="0" applyFont="1" applyBorder="1" applyAlignment="1">
      <alignment horizontal="center" wrapText="1"/>
    </xf>
    <xf numFmtId="0" fontId="4" fillId="0" borderId="3" xfId="0" applyFont="1" applyBorder="1" applyAlignment="1">
      <alignment horizontal="center" wrapText="1"/>
    </xf>
    <xf numFmtId="0" fontId="4" fillId="0" borderId="6" xfId="0" applyFont="1" applyBorder="1" applyAlignment="1">
      <alignment horizontal="center"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2" fillId="0" borderId="8" xfId="0" applyFont="1" applyBorder="1" applyAlignment="1">
      <alignment wrapText="1"/>
    </xf>
  </cellXfs>
  <cellStyles count="6">
    <cellStyle name="Comma" xfId="2" builtinId="3"/>
    <cellStyle name="Hyperlink" xfId="5" builtinId="8"/>
    <cellStyle name="Normal" xfId="0" builtinId="0"/>
    <cellStyle name="Normal 2" xfId="4" xr:uid="{C8EF055E-DEDE-4B89-97AD-E88B375AD5BC}"/>
    <cellStyle name="Normal 2 8" xfId="3" xr:uid="{4705F856-0AC7-4649-981A-38EC00D60A75}"/>
    <cellStyle name="Percent" xfId="1" builtinId="5"/>
  </cellStyles>
  <dxfs count="0"/>
  <tableStyles count="0" defaultTableStyle="TableStyleMedium2" defaultPivotStyle="PivotStyleLight16"/>
  <colors>
    <mruColors>
      <color rgb="FFEAE7FD"/>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aga.org/" TargetMode="External"/><Relationship Id="rId2" Type="http://schemas.openxmlformats.org/officeDocument/2006/relationships/image" Target="../media/image1.png"/><Relationship Id="rId1" Type="http://schemas.openxmlformats.org/officeDocument/2006/relationships/hyperlink" Target="https://www.eei.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9.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95250</xdr:rowOff>
    </xdr:from>
    <xdr:to>
      <xdr:col>2</xdr:col>
      <xdr:colOff>1394883</xdr:colOff>
      <xdr:row>2</xdr:row>
      <xdr:rowOff>140822</xdr:rowOff>
    </xdr:to>
    <xdr:pic>
      <xdr:nvPicPr>
        <xdr:cNvPr id="5" name="Picture 4">
          <a:hlinkClick xmlns:r="http://schemas.openxmlformats.org/officeDocument/2006/relationships" r:id="rId1"/>
          <a:extLst>
            <a:ext uri="{FF2B5EF4-FFF2-40B4-BE49-F238E27FC236}">
              <a16:creationId xmlns:a16="http://schemas.microsoft.com/office/drawing/2014/main" id="{4D3B2BFF-7CBB-47B4-B358-E6316C95FCFF}"/>
            </a:ext>
          </a:extLst>
        </xdr:cNvPr>
        <xdr:cNvPicPr>
          <a:picLocks noChangeAspect="1"/>
        </xdr:cNvPicPr>
      </xdr:nvPicPr>
      <xdr:blipFill>
        <a:blip xmlns:r="http://schemas.openxmlformats.org/officeDocument/2006/relationships" r:embed="rId2"/>
        <a:stretch>
          <a:fillRect/>
        </a:stretch>
      </xdr:blipFill>
      <xdr:spPr>
        <a:xfrm>
          <a:off x="1828800" y="285750"/>
          <a:ext cx="3505200" cy="99807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5</xdr:col>
      <xdr:colOff>66675</xdr:colOff>
      <xdr:row>1</xdr:row>
      <xdr:rowOff>76200</xdr:rowOff>
    </xdr:from>
    <xdr:to>
      <xdr:col>6</xdr:col>
      <xdr:colOff>1769533</xdr:colOff>
      <xdr:row>2</xdr:row>
      <xdr:rowOff>150284</xdr:rowOff>
    </xdr:to>
    <xdr:pic>
      <xdr:nvPicPr>
        <xdr:cNvPr id="8" name="Picture 7">
          <a:hlinkClick xmlns:r="http://schemas.openxmlformats.org/officeDocument/2006/relationships" r:id="rId3"/>
          <a:extLst>
            <a:ext uri="{FF2B5EF4-FFF2-40B4-BE49-F238E27FC236}">
              <a16:creationId xmlns:a16="http://schemas.microsoft.com/office/drawing/2014/main" id="{4D1B6D29-57D7-4613-86E6-416C9ABBE769}"/>
            </a:ext>
          </a:extLst>
        </xdr:cNvPr>
        <xdr:cNvPicPr>
          <a:picLocks noChangeAspect="1"/>
        </xdr:cNvPicPr>
      </xdr:nvPicPr>
      <xdr:blipFill>
        <a:blip xmlns:r="http://schemas.openxmlformats.org/officeDocument/2006/relationships" r:embed="rId4"/>
        <a:stretch>
          <a:fillRect/>
        </a:stretch>
      </xdr:blipFill>
      <xdr:spPr>
        <a:xfrm>
          <a:off x="6553200" y="266700"/>
          <a:ext cx="3122083" cy="10265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2" name="Picture 1">
          <a:hlinkClick xmlns:r="http://schemas.openxmlformats.org/officeDocument/2006/relationships" r:id="rId5"/>
          <a:extLst>
            <a:ext uri="{FF2B5EF4-FFF2-40B4-BE49-F238E27FC236}">
              <a16:creationId xmlns:a16="http://schemas.microsoft.com/office/drawing/2014/main" id="{E65F024E-5D1E-4FF1-8227-73BC567A434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833400" y="1661646"/>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574D5322-92A7-4C23-8C28-8766848A25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166400" y="480546"/>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1381125</xdr:colOff>
      <xdr:row>7</xdr:row>
      <xdr:rowOff>57150</xdr:rowOff>
    </xdr:from>
    <xdr:to>
      <xdr:col>0</xdr:col>
      <xdr:colOff>1600200</xdr:colOff>
      <xdr:row>7</xdr:row>
      <xdr:rowOff>171450</xdr:rowOff>
    </xdr:to>
    <xdr:sp macro="" textlink="">
      <xdr:nvSpPr>
        <xdr:cNvPr id="2" name="Arrow: Right 1">
          <a:extLst>
            <a:ext uri="{FF2B5EF4-FFF2-40B4-BE49-F238E27FC236}">
              <a16:creationId xmlns:a16="http://schemas.microsoft.com/office/drawing/2014/main" id="{9C2323BA-031A-44AD-A468-3EBF1C2E219D}"/>
            </a:ext>
          </a:extLst>
        </xdr:cNvPr>
        <xdr:cNvSpPr/>
      </xdr:nvSpPr>
      <xdr:spPr>
        <a:xfrm>
          <a:off x="1381125" y="942975"/>
          <a:ext cx="21907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1816893</xdr:colOff>
      <xdr:row>35</xdr:row>
      <xdr:rowOff>145256</xdr:rowOff>
    </xdr:from>
    <xdr:to>
      <xdr:col>0</xdr:col>
      <xdr:colOff>2595562</xdr:colOff>
      <xdr:row>36</xdr:row>
      <xdr:rowOff>83344</xdr:rowOff>
    </xdr:to>
    <xdr:sp macro="" textlink="">
      <xdr:nvSpPr>
        <xdr:cNvPr id="3" name="Arrow: Right 2">
          <a:extLst>
            <a:ext uri="{FF2B5EF4-FFF2-40B4-BE49-F238E27FC236}">
              <a16:creationId xmlns:a16="http://schemas.microsoft.com/office/drawing/2014/main" id="{AADBC416-5759-4971-85D9-99B0FBB4C22A}"/>
            </a:ext>
          </a:extLst>
        </xdr:cNvPr>
        <xdr:cNvSpPr/>
      </xdr:nvSpPr>
      <xdr:spPr>
        <a:xfrm>
          <a:off x="1816893" y="6669881"/>
          <a:ext cx="778669" cy="128588"/>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2083594</xdr:colOff>
      <xdr:row>35</xdr:row>
      <xdr:rowOff>145256</xdr:rowOff>
    </xdr:from>
    <xdr:to>
      <xdr:col>3</xdr:col>
      <xdr:colOff>2302669</xdr:colOff>
      <xdr:row>36</xdr:row>
      <xdr:rowOff>69056</xdr:rowOff>
    </xdr:to>
    <xdr:sp macro="" textlink="">
      <xdr:nvSpPr>
        <xdr:cNvPr id="4" name="Arrow: Right 3">
          <a:extLst>
            <a:ext uri="{FF2B5EF4-FFF2-40B4-BE49-F238E27FC236}">
              <a16:creationId xmlns:a16="http://schemas.microsoft.com/office/drawing/2014/main" id="{9E21625A-FA53-432F-A645-DA930861D4E8}"/>
            </a:ext>
          </a:extLst>
        </xdr:cNvPr>
        <xdr:cNvSpPr/>
      </xdr:nvSpPr>
      <xdr:spPr>
        <a:xfrm>
          <a:off x="11834813" y="6669881"/>
          <a:ext cx="219075" cy="114300"/>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2</xdr:row>
      <xdr:rowOff>0</xdr:rowOff>
    </xdr:from>
    <xdr:to>
      <xdr:col>4</xdr:col>
      <xdr:colOff>3839932</xdr:colOff>
      <xdr:row>5</xdr:row>
      <xdr:rowOff>395552</xdr:rowOff>
    </xdr:to>
    <xdr:pic>
      <xdr:nvPicPr>
        <xdr:cNvPr id="5" name="Picture 4">
          <a:extLst>
            <a:ext uri="{FF2B5EF4-FFF2-40B4-BE49-F238E27FC236}">
              <a16:creationId xmlns:a16="http://schemas.microsoft.com/office/drawing/2014/main" id="{A44A6AD9-4A2D-4C17-9527-BCF04CA61E2C}"/>
            </a:ext>
          </a:extLst>
        </xdr:cNvPr>
        <xdr:cNvPicPr>
          <a:picLocks noChangeAspect="1"/>
        </xdr:cNvPicPr>
      </xdr:nvPicPr>
      <xdr:blipFill>
        <a:blip xmlns:r="http://schemas.openxmlformats.org/officeDocument/2006/relationships" r:embed="rId1"/>
        <a:stretch>
          <a:fillRect/>
        </a:stretch>
      </xdr:blipFill>
      <xdr:spPr>
        <a:xfrm>
          <a:off x="9751219" y="511969"/>
          <a:ext cx="6256901" cy="1598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9</xdr:col>
      <xdr:colOff>495300</xdr:colOff>
      <xdr:row>0</xdr:row>
      <xdr:rowOff>1286947</xdr:rowOff>
    </xdr:to>
    <xdr:pic>
      <xdr:nvPicPr>
        <xdr:cNvPr id="2" name="Picture 1">
          <a:extLst>
            <a:ext uri="{FF2B5EF4-FFF2-40B4-BE49-F238E27FC236}">
              <a16:creationId xmlns:a16="http://schemas.microsoft.com/office/drawing/2014/main" id="{B29273B5-A56E-43C7-BD8B-C201EE24A507}"/>
            </a:ext>
          </a:extLst>
        </xdr:cNvPr>
        <xdr:cNvPicPr>
          <a:picLocks noChangeAspect="1"/>
        </xdr:cNvPicPr>
      </xdr:nvPicPr>
      <xdr:blipFill>
        <a:blip xmlns:r="http://schemas.openxmlformats.org/officeDocument/2006/relationships" r:embed="rId1"/>
        <a:stretch>
          <a:fillRect/>
        </a:stretch>
      </xdr:blipFill>
      <xdr:spPr>
        <a:xfrm>
          <a:off x="10791825" y="0"/>
          <a:ext cx="5038725" cy="12869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xdr:colOff>
      <xdr:row>0</xdr:row>
      <xdr:rowOff>1</xdr:rowOff>
    </xdr:from>
    <xdr:to>
      <xdr:col>8</xdr:col>
      <xdr:colOff>1692089</xdr:colOff>
      <xdr:row>0</xdr:row>
      <xdr:rowOff>1359503</xdr:rowOff>
    </xdr:to>
    <xdr:pic>
      <xdr:nvPicPr>
        <xdr:cNvPr id="3" name="Picture 2">
          <a:extLst>
            <a:ext uri="{FF2B5EF4-FFF2-40B4-BE49-F238E27FC236}">
              <a16:creationId xmlns:a16="http://schemas.microsoft.com/office/drawing/2014/main" id="{C2F12E3A-2340-4669-8D35-758EFF535748}"/>
            </a:ext>
          </a:extLst>
        </xdr:cNvPr>
        <xdr:cNvPicPr>
          <a:picLocks noChangeAspect="1"/>
        </xdr:cNvPicPr>
      </xdr:nvPicPr>
      <xdr:blipFill>
        <a:blip xmlns:r="http://schemas.openxmlformats.org/officeDocument/2006/relationships" r:embed="rId1"/>
        <a:stretch>
          <a:fillRect/>
        </a:stretch>
      </xdr:blipFill>
      <xdr:spPr>
        <a:xfrm>
          <a:off x="12292854" y="1"/>
          <a:ext cx="5322794" cy="135950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114300</xdr:colOff>
      <xdr:row>6</xdr:row>
      <xdr:rowOff>180975</xdr:rowOff>
    </xdr:from>
    <xdr:to>
      <xdr:col>4</xdr:col>
      <xdr:colOff>47625</xdr:colOff>
      <xdr:row>14</xdr:row>
      <xdr:rowOff>16906</xdr:rowOff>
    </xdr:to>
    <xdr:pic>
      <xdr:nvPicPr>
        <xdr:cNvPr id="3" name="Picture 2">
          <a:extLst>
            <a:ext uri="{FF2B5EF4-FFF2-40B4-BE49-F238E27FC236}">
              <a16:creationId xmlns:a16="http://schemas.microsoft.com/office/drawing/2014/main" id="{DA8D02AD-F0A2-42B8-B6E8-40B7CF24CDE9}"/>
            </a:ext>
          </a:extLst>
        </xdr:cNvPr>
        <xdr:cNvPicPr>
          <a:picLocks noChangeAspect="1"/>
        </xdr:cNvPicPr>
      </xdr:nvPicPr>
      <xdr:blipFill>
        <a:blip xmlns:r="http://schemas.openxmlformats.org/officeDocument/2006/relationships" r:embed="rId1"/>
        <a:stretch>
          <a:fillRect/>
        </a:stretch>
      </xdr:blipFill>
      <xdr:spPr>
        <a:xfrm>
          <a:off x="114300" y="5314950"/>
          <a:ext cx="5324475" cy="135993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123826</xdr:colOff>
      <xdr:row>10</xdr:row>
      <xdr:rowOff>38100</xdr:rowOff>
    </xdr:from>
    <xdr:to>
      <xdr:col>2</xdr:col>
      <xdr:colOff>790576</xdr:colOff>
      <xdr:row>18</xdr:row>
      <xdr:rowOff>85601</xdr:rowOff>
    </xdr:to>
    <xdr:pic>
      <xdr:nvPicPr>
        <xdr:cNvPr id="2" name="Picture 1">
          <a:extLst>
            <a:ext uri="{FF2B5EF4-FFF2-40B4-BE49-F238E27FC236}">
              <a16:creationId xmlns:a16="http://schemas.microsoft.com/office/drawing/2014/main" id="{54D5857E-45B8-4193-9C82-144A129B7942}"/>
            </a:ext>
          </a:extLst>
        </xdr:cNvPr>
        <xdr:cNvPicPr>
          <a:picLocks noChangeAspect="1"/>
        </xdr:cNvPicPr>
      </xdr:nvPicPr>
      <xdr:blipFill>
        <a:blip xmlns:r="http://schemas.openxmlformats.org/officeDocument/2006/relationships" r:embed="rId1"/>
        <a:stretch>
          <a:fillRect/>
        </a:stretch>
      </xdr:blipFill>
      <xdr:spPr>
        <a:xfrm>
          <a:off x="123826" y="3305175"/>
          <a:ext cx="5257800" cy="134290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10</xdr:col>
      <xdr:colOff>136075</xdr:colOff>
      <xdr:row>1</xdr:row>
      <xdr:rowOff>318621</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33C1CF8A-B381-4041-A70D-921356C1BF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632875" y="490071"/>
          <a:ext cx="1190622" cy="336725"/>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10</xdr:col>
      <xdr:colOff>12250</xdr:colOff>
      <xdr:row>1</xdr:row>
      <xdr:rowOff>270996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9EC0A3BE-A657-4705-803B-2E2EC3896B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3223425" y="471021"/>
          <a:ext cx="1190622" cy="336725"/>
        </a:xfrm>
        <a:prstGeom prst="rect">
          <a:avLst/>
        </a:prstGeom>
      </xdr:spPr>
    </xdr:pic>
    <xdr:clientData/>
  </xdr:oneCellAnchor>
  <xdr:twoCellAnchor editAs="oneCell">
    <xdr:from>
      <xdr:col>2</xdr:col>
      <xdr:colOff>1</xdr:colOff>
      <xdr:row>1</xdr:row>
      <xdr:rowOff>1</xdr:rowOff>
    </xdr:from>
    <xdr:to>
      <xdr:col>4</xdr:col>
      <xdr:colOff>66676</xdr:colOff>
      <xdr:row>3</xdr:row>
      <xdr:rowOff>96694</xdr:rowOff>
    </xdr:to>
    <xdr:pic>
      <xdr:nvPicPr>
        <xdr:cNvPr id="3" name="Picture 2">
          <a:extLst>
            <a:ext uri="{FF2B5EF4-FFF2-40B4-BE49-F238E27FC236}">
              <a16:creationId xmlns:a16="http://schemas.microsoft.com/office/drawing/2014/main" id="{22C3C64D-1101-4CC8-A99A-BBAC767EB9AC}"/>
            </a:ext>
          </a:extLst>
        </xdr:cNvPr>
        <xdr:cNvPicPr>
          <a:picLocks noChangeAspect="1"/>
        </xdr:cNvPicPr>
      </xdr:nvPicPr>
      <xdr:blipFill>
        <a:blip xmlns:r="http://schemas.openxmlformats.org/officeDocument/2006/relationships" r:embed="rId3"/>
        <a:stretch>
          <a:fillRect/>
        </a:stretch>
      </xdr:blipFill>
      <xdr:spPr>
        <a:xfrm>
          <a:off x="695326" y="200026"/>
          <a:ext cx="4667250" cy="1192068"/>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F811C-FF32-45D5-829D-787AD1C40A27}">
  <sheetPr codeName="Sheet1">
    <tabColor rgb="FFFF0000"/>
  </sheetPr>
  <dimension ref="A2:T19"/>
  <sheetViews>
    <sheetView tabSelected="1" zoomScale="80" zoomScaleNormal="80" workbookViewId="0"/>
  </sheetViews>
  <sheetFormatPr defaultRowHeight="15" x14ac:dyDescent="0.25"/>
  <cols>
    <col min="1" max="1" width="26.5703125" customWidth="1"/>
    <col min="2" max="2" width="32.5703125" customWidth="1"/>
    <col min="3" max="3" width="21.5703125" customWidth="1"/>
    <col min="5" max="5" width="8.42578125" customWidth="1"/>
    <col min="6" max="6" width="21.28515625" customWidth="1"/>
    <col min="7" max="7" width="27.28515625" customWidth="1"/>
    <col min="15" max="15" width="20.42578125" customWidth="1"/>
    <col min="16" max="16" width="17.42578125" customWidth="1"/>
    <col min="18" max="18" width="15.28515625" customWidth="1"/>
    <col min="20" max="20" width="18.7109375" customWidth="1"/>
  </cols>
  <sheetData>
    <row r="2" spans="1:20" ht="75" customHeight="1" x14ac:dyDescent="0.25"/>
    <row r="3" spans="1:20" ht="15.75" thickBot="1" x14ac:dyDescent="0.3"/>
    <row r="4" spans="1:20" ht="75.75" customHeight="1" thickTop="1" thickBot="1" x14ac:dyDescent="0.3">
      <c r="B4" s="261" t="s">
        <v>0</v>
      </c>
      <c r="C4" s="262"/>
      <c r="F4" s="266" t="s">
        <v>1</v>
      </c>
      <c r="G4" s="267"/>
      <c r="N4" s="263" t="s">
        <v>2</v>
      </c>
      <c r="O4" s="264"/>
      <c r="P4" s="264"/>
      <c r="Q4" s="264"/>
      <c r="R4" s="265"/>
    </row>
    <row r="5" spans="1:20" ht="27" thickTop="1" x14ac:dyDescent="0.4">
      <c r="A5" s="47" t="s">
        <v>454</v>
      </c>
      <c r="B5" s="69"/>
      <c r="C5" s="69"/>
      <c r="D5" s="69"/>
      <c r="E5" s="69"/>
      <c r="F5" s="69"/>
      <c r="G5" s="69"/>
      <c r="H5" s="69"/>
      <c r="I5" s="69"/>
      <c r="J5" s="69"/>
    </row>
    <row r="6" spans="1:20" ht="16.5" thickBot="1" x14ac:dyDescent="0.3">
      <c r="A6" s="48"/>
    </row>
    <row r="7" spans="1:20" ht="31.5" customHeight="1" thickTop="1" thickBot="1" x14ac:dyDescent="0.3">
      <c r="A7" s="78" t="s">
        <v>455</v>
      </c>
      <c r="B7" s="268" t="s">
        <v>3</v>
      </c>
      <c r="C7" s="271"/>
      <c r="D7" s="271"/>
      <c r="E7" s="271"/>
      <c r="F7" s="271"/>
      <c r="G7" s="271"/>
      <c r="H7" s="271"/>
      <c r="I7" s="271"/>
      <c r="J7" s="271"/>
      <c r="K7" s="271"/>
      <c r="L7" s="271"/>
      <c r="M7" s="271"/>
      <c r="N7" s="271"/>
      <c r="O7" s="271"/>
      <c r="P7" s="271"/>
      <c r="Q7" s="271"/>
      <c r="R7" s="271"/>
      <c r="S7" s="271"/>
      <c r="T7" s="272"/>
    </row>
    <row r="8" spans="1:20" ht="59.25" customHeight="1" thickTop="1" thickBot="1" x14ac:dyDescent="0.3">
      <c r="A8" s="79" t="s">
        <v>4</v>
      </c>
      <c r="B8" s="268" t="s">
        <v>449</v>
      </c>
      <c r="C8" s="271"/>
      <c r="D8" s="271"/>
      <c r="E8" s="271"/>
      <c r="F8" s="271"/>
      <c r="G8" s="271"/>
      <c r="H8" s="271"/>
      <c r="I8" s="271"/>
      <c r="J8" s="271"/>
      <c r="K8" s="271"/>
      <c r="L8" s="271"/>
      <c r="M8" s="271"/>
      <c r="N8" s="271"/>
      <c r="O8" s="271"/>
      <c r="P8" s="271"/>
      <c r="Q8" s="271"/>
      <c r="R8" s="271"/>
      <c r="S8" s="271"/>
      <c r="T8" s="272"/>
    </row>
    <row r="9" spans="1:20" ht="63.75" customHeight="1" thickTop="1" thickBot="1" x14ac:dyDescent="0.3">
      <c r="A9" s="78" t="s">
        <v>5</v>
      </c>
      <c r="B9" s="268" t="s">
        <v>456</v>
      </c>
      <c r="C9" s="269"/>
      <c r="D9" s="269"/>
      <c r="E9" s="269"/>
      <c r="F9" s="269"/>
      <c r="G9" s="269"/>
      <c r="H9" s="269"/>
      <c r="I9" s="269"/>
      <c r="J9" s="269"/>
      <c r="K9" s="269"/>
      <c r="L9" s="269"/>
      <c r="M9" s="269"/>
      <c r="N9" s="269"/>
      <c r="O9" s="269"/>
      <c r="P9" s="269"/>
      <c r="Q9" s="269"/>
      <c r="R9" s="269"/>
      <c r="S9" s="269"/>
      <c r="T9" s="270"/>
    </row>
    <row r="10" spans="1:20" ht="47.25" customHeight="1" thickTop="1" thickBot="1" x14ac:dyDescent="0.3">
      <c r="A10" s="78" t="s">
        <v>6</v>
      </c>
      <c r="B10" s="268" t="s">
        <v>7</v>
      </c>
      <c r="C10" s="271"/>
      <c r="D10" s="271"/>
      <c r="E10" s="271"/>
      <c r="F10" s="271"/>
      <c r="G10" s="271"/>
      <c r="H10" s="271"/>
      <c r="I10" s="271"/>
      <c r="J10" s="271"/>
      <c r="K10" s="271"/>
      <c r="L10" s="271"/>
      <c r="M10" s="271"/>
      <c r="N10" s="271"/>
      <c r="O10" s="271"/>
      <c r="P10" s="271"/>
      <c r="Q10" s="271"/>
      <c r="R10" s="271"/>
      <c r="S10" s="271"/>
      <c r="T10" s="272"/>
    </row>
    <row r="11" spans="1:20" ht="47.25" customHeight="1" thickTop="1" thickBot="1" x14ac:dyDescent="0.3">
      <c r="A11" s="78" t="s">
        <v>8</v>
      </c>
      <c r="B11" s="273" t="s">
        <v>9</v>
      </c>
      <c r="C11" s="273"/>
      <c r="D11" s="273"/>
      <c r="E11" s="273"/>
      <c r="F11" s="273"/>
      <c r="G11" s="273"/>
      <c r="H11" s="273"/>
      <c r="I11" s="273"/>
      <c r="J11" s="273"/>
      <c r="K11" s="273"/>
      <c r="L11" s="273"/>
      <c r="M11" s="273"/>
      <c r="N11" s="273"/>
      <c r="O11" s="273"/>
      <c r="P11" s="273"/>
      <c r="Q11" s="273"/>
      <c r="R11" s="273"/>
      <c r="S11" s="273"/>
      <c r="T11" s="273"/>
    </row>
    <row r="12" spans="1:20" ht="38.25" customHeight="1" thickTop="1" thickBot="1" x14ac:dyDescent="0.3">
      <c r="A12" s="78" t="s">
        <v>10</v>
      </c>
      <c r="B12" s="273" t="s">
        <v>11</v>
      </c>
      <c r="C12" s="271"/>
      <c r="D12" s="271"/>
      <c r="E12" s="271"/>
      <c r="F12" s="271"/>
      <c r="G12" s="271"/>
      <c r="H12" s="271"/>
      <c r="I12" s="271"/>
      <c r="J12" s="271"/>
      <c r="K12" s="271"/>
      <c r="L12" s="271"/>
      <c r="M12" s="271"/>
      <c r="N12" s="271"/>
      <c r="O12" s="271"/>
      <c r="P12" s="271"/>
      <c r="Q12" s="271"/>
      <c r="R12" s="271"/>
      <c r="S12" s="271"/>
      <c r="T12" s="272"/>
    </row>
    <row r="13" spans="1:20" ht="47.25" customHeight="1" thickTop="1" thickBot="1" x14ac:dyDescent="0.3">
      <c r="A13" s="78" t="s">
        <v>12</v>
      </c>
      <c r="B13" s="273" t="s">
        <v>13</v>
      </c>
      <c r="C13" s="271"/>
      <c r="D13" s="271"/>
      <c r="E13" s="271"/>
      <c r="F13" s="271"/>
      <c r="G13" s="271"/>
      <c r="H13" s="271"/>
      <c r="I13" s="271"/>
      <c r="J13" s="271"/>
      <c r="K13" s="271"/>
      <c r="L13" s="271"/>
      <c r="M13" s="271"/>
      <c r="N13" s="271"/>
      <c r="O13" s="271"/>
      <c r="P13" s="271"/>
      <c r="Q13" s="271"/>
      <c r="R13" s="271"/>
      <c r="S13" s="271"/>
      <c r="T13" s="272"/>
    </row>
    <row r="14" spans="1:20" ht="31.5" customHeight="1" thickTop="1" thickBot="1" x14ac:dyDescent="0.3">
      <c r="A14" s="78" t="s">
        <v>10</v>
      </c>
      <c r="B14" s="273" t="s">
        <v>457</v>
      </c>
      <c r="C14" s="269"/>
      <c r="D14" s="269"/>
      <c r="E14" s="269"/>
      <c r="F14" s="269"/>
      <c r="G14" s="269"/>
      <c r="H14" s="269"/>
      <c r="I14" s="269"/>
      <c r="J14" s="269"/>
      <c r="K14" s="269"/>
      <c r="L14" s="269"/>
      <c r="M14" s="269"/>
      <c r="N14" s="269"/>
      <c r="O14" s="269"/>
      <c r="P14" s="269"/>
      <c r="Q14" s="269"/>
      <c r="R14" s="269"/>
      <c r="S14" s="269"/>
      <c r="T14" s="270"/>
    </row>
    <row r="15" spans="1:20" ht="46.5" customHeight="1" thickTop="1" thickBot="1" x14ac:dyDescent="0.3">
      <c r="A15" s="78" t="s">
        <v>12</v>
      </c>
      <c r="B15" s="273" t="s">
        <v>14</v>
      </c>
      <c r="C15" s="271"/>
      <c r="D15" s="271"/>
      <c r="E15" s="271"/>
      <c r="F15" s="271"/>
      <c r="G15" s="271"/>
      <c r="H15" s="271"/>
      <c r="I15" s="271"/>
      <c r="J15" s="271"/>
      <c r="K15" s="271"/>
      <c r="L15" s="271"/>
      <c r="M15" s="271"/>
      <c r="N15" s="271"/>
      <c r="O15" s="271"/>
      <c r="P15" s="271"/>
      <c r="Q15" s="271"/>
      <c r="R15" s="271"/>
      <c r="S15" s="271"/>
      <c r="T15" s="272"/>
    </row>
    <row r="16" spans="1:20" ht="39" customHeight="1" thickTop="1" thickBot="1" x14ac:dyDescent="0.3">
      <c r="A16" s="78" t="s">
        <v>10</v>
      </c>
      <c r="B16" s="273" t="s">
        <v>15</v>
      </c>
      <c r="C16" s="269"/>
      <c r="D16" s="269"/>
      <c r="E16" s="269"/>
      <c r="F16" s="269"/>
      <c r="G16" s="269"/>
      <c r="H16" s="269"/>
      <c r="I16" s="269"/>
      <c r="J16" s="269"/>
      <c r="K16" s="269"/>
      <c r="L16" s="269"/>
      <c r="M16" s="269"/>
      <c r="N16" s="269"/>
      <c r="O16" s="269"/>
      <c r="P16" s="269"/>
      <c r="Q16" s="269"/>
      <c r="R16" s="269"/>
      <c r="S16" s="269"/>
      <c r="T16" s="270"/>
    </row>
    <row r="17" spans="1:20" ht="39" customHeight="1" thickTop="1" thickBot="1" x14ac:dyDescent="0.3">
      <c r="A17" s="78" t="s">
        <v>16</v>
      </c>
      <c r="B17" s="273" t="s">
        <v>17</v>
      </c>
      <c r="C17" s="269"/>
      <c r="D17" s="269"/>
      <c r="E17" s="269"/>
      <c r="F17" s="269"/>
      <c r="G17" s="269"/>
      <c r="H17" s="269"/>
      <c r="I17" s="269"/>
      <c r="J17" s="269"/>
      <c r="K17" s="269"/>
      <c r="L17" s="269"/>
      <c r="M17" s="269"/>
      <c r="N17" s="269"/>
      <c r="O17" s="269"/>
      <c r="P17" s="269"/>
      <c r="Q17" s="269"/>
      <c r="R17" s="269"/>
      <c r="S17" s="269"/>
      <c r="T17" s="270"/>
    </row>
    <row r="18" spans="1:20" ht="61.5" customHeight="1" thickTop="1" thickBot="1" x14ac:dyDescent="0.3">
      <c r="A18" s="78" t="s">
        <v>18</v>
      </c>
      <c r="B18" s="268" t="s">
        <v>19</v>
      </c>
      <c r="C18" s="269"/>
      <c r="D18" s="269"/>
      <c r="E18" s="269"/>
      <c r="F18" s="269"/>
      <c r="G18" s="269"/>
      <c r="H18" s="269"/>
      <c r="I18" s="269"/>
      <c r="J18" s="269"/>
      <c r="K18" s="269"/>
      <c r="L18" s="269"/>
      <c r="M18" s="269"/>
      <c r="N18" s="269"/>
      <c r="O18" s="269"/>
      <c r="P18" s="269"/>
      <c r="Q18" s="269"/>
      <c r="R18" s="269"/>
      <c r="S18" s="269"/>
      <c r="T18" s="270"/>
    </row>
    <row r="19" spans="1:20" ht="15.75" thickTop="1" x14ac:dyDescent="0.25"/>
  </sheetData>
  <sheetProtection algorithmName="SHA-512" hashValue="BjM/dgtKHC7abr1OXGoTxcQNu1SaRDdE52qcz9ETJsOhUz2cwo+thD1ViEe8xEYHhANnQJcdh0pYMCa6Z32wWQ==" saltValue="wqukG253mpO8IZxCKfc/XA==" spinCount="100000" sheet="1" objects="1" scenarios="1"/>
  <mergeCells count="15">
    <mergeCell ref="B4:C4"/>
    <mergeCell ref="N4:R4"/>
    <mergeCell ref="F4:G4"/>
    <mergeCell ref="B18:T18"/>
    <mergeCell ref="B8:T8"/>
    <mergeCell ref="B9:T9"/>
    <mergeCell ref="B7:T7"/>
    <mergeCell ref="B12:T12"/>
    <mergeCell ref="B13:T13"/>
    <mergeCell ref="B14:T14"/>
    <mergeCell ref="B17:T17"/>
    <mergeCell ref="B10:T10"/>
    <mergeCell ref="B11:T11"/>
    <mergeCell ref="B15:T15"/>
    <mergeCell ref="B16:T16"/>
  </mergeCells>
  <hyperlinks>
    <hyperlink ref="B4" r:id="rId1" xr:uid="{E8179E91-5B49-4066-8BDD-EFF05BC8E5B8}"/>
    <hyperlink ref="F4" r:id="rId2" xr:uid="{344D0CD2-CA00-41CA-BABC-AE84360191A2}"/>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13465-5914-421A-8557-66C012EB3A0D}">
  <sheetPr codeName="Sheet10">
    <tabColor theme="7" tint="0.39997558519241921"/>
  </sheetPr>
  <dimension ref="B14:U14"/>
  <sheetViews>
    <sheetView topLeftCell="A4" workbookViewId="0">
      <selection activeCell="A2" sqref="A2"/>
    </sheetView>
  </sheetViews>
  <sheetFormatPr defaultRowHeight="15" x14ac:dyDescent="0.25"/>
  <sheetData>
    <row r="14" spans="2:21" ht="28.5" x14ac:dyDescent="0.45">
      <c r="B14" s="49" t="s">
        <v>135</v>
      </c>
      <c r="C14" s="50"/>
      <c r="D14" s="50"/>
      <c r="E14" s="50"/>
      <c r="F14" s="50"/>
      <c r="G14" s="50"/>
      <c r="H14" s="50"/>
      <c r="I14" s="50"/>
      <c r="J14" s="50"/>
      <c r="K14" s="50"/>
      <c r="L14" s="50"/>
      <c r="M14" s="50"/>
      <c r="N14" s="50"/>
      <c r="O14" s="50"/>
      <c r="P14" s="50"/>
      <c r="Q14" s="50"/>
      <c r="R14" s="50"/>
      <c r="S14" s="50"/>
      <c r="T14" s="50"/>
      <c r="U14" s="50"/>
    </row>
  </sheetData>
  <sheetProtection algorithmName="SHA-512" hashValue="/a7kJrVwWCyKk2N1+pEVedyCkKQg0F5t7KgwQzA39Uv4wSJfCS7IxNp0JqMQq2waAEAgKqkEN/7bv8x811zGHQ==" saltValue="9krfGlGxFokRDsuRcF53iQ=="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3F2E3-55E7-4402-AF38-7D92E8DB7759}">
  <sheetPr codeName="Sheet11">
    <tabColor theme="7" tint="0.39997558519241921"/>
  </sheetPr>
  <dimension ref="A1:L46"/>
  <sheetViews>
    <sheetView topLeftCell="A19" zoomScaleNormal="100" workbookViewId="0">
      <selection activeCell="H20" sqref="H20"/>
    </sheetView>
  </sheetViews>
  <sheetFormatPr defaultColWidth="8.5703125" defaultRowHeight="12.75" x14ac:dyDescent="0.2"/>
  <cols>
    <col min="1" max="1" width="8.5703125" style="3" customWidth="1"/>
    <col min="2" max="2" width="8.5703125" style="3"/>
    <col min="3" max="3" width="5.7109375" style="3" customWidth="1"/>
    <col min="4" max="4" width="54.28515625" style="3" customWidth="1"/>
    <col min="5" max="5" width="14.7109375" style="3" bestFit="1" customWidth="1"/>
    <col min="6" max="6" width="38.42578125" style="3" customWidth="1"/>
    <col min="7" max="7" width="10.5703125" style="3" customWidth="1"/>
    <col min="8" max="8" width="9.28515625" style="3"/>
    <col min="9" max="9" width="20.42578125" style="3" customWidth="1"/>
    <col min="10" max="10" width="17.42578125" style="3" customWidth="1"/>
    <col min="11" max="11" width="9.28515625" style="3"/>
    <col min="12" max="12" width="11.7109375" style="3" customWidth="1"/>
    <col min="13" max="16384" width="8.5703125" style="3"/>
  </cols>
  <sheetData>
    <row r="1" spans="1:12" ht="13.5" thickBot="1" x14ac:dyDescent="0.25">
      <c r="A1" s="43"/>
    </row>
    <row r="2" spans="1:12" ht="70.5" customHeight="1" thickTop="1" thickBot="1" x14ac:dyDescent="0.3">
      <c r="A2" s="371" t="s">
        <v>20</v>
      </c>
      <c r="B2" s="372"/>
      <c r="C2" s="372"/>
      <c r="D2" s="372"/>
      <c r="E2" s="372"/>
      <c r="F2" s="373"/>
      <c r="H2" s="263" t="s">
        <v>2</v>
      </c>
      <c r="I2" s="264"/>
      <c r="J2" s="264"/>
      <c r="K2" s="264"/>
      <c r="L2" s="265"/>
    </row>
    <row r="3" spans="1:12" ht="15.75" customHeight="1" thickTop="1" x14ac:dyDescent="0.25">
      <c r="A3" s="289"/>
      <c r="B3" s="290"/>
      <c r="C3" s="290"/>
      <c r="D3" s="290"/>
      <c r="E3" s="290"/>
      <c r="F3" s="290"/>
      <c r="H3" s="46"/>
      <c r="I3" s="46"/>
    </row>
    <row r="4" spans="1:12" ht="13.5" thickBot="1" x14ac:dyDescent="0.25">
      <c r="A4" s="4"/>
      <c r="B4" s="4"/>
      <c r="C4" s="4"/>
      <c r="D4" s="4"/>
      <c r="E4" s="4"/>
      <c r="F4" s="4"/>
    </row>
    <row r="5" spans="1:12" ht="16.5" customHeight="1" thickTop="1" x14ac:dyDescent="0.25">
      <c r="A5" s="374" t="s">
        <v>136</v>
      </c>
      <c r="B5" s="375"/>
      <c r="C5" s="375"/>
      <c r="D5" s="375"/>
      <c r="E5" s="375"/>
      <c r="F5" s="376"/>
      <c r="H5"/>
      <c r="I5"/>
      <c r="J5"/>
      <c r="K5"/>
      <c r="L5"/>
    </row>
    <row r="6" spans="1:12" ht="12.6" customHeight="1" x14ac:dyDescent="0.25">
      <c r="A6" s="377" t="s">
        <v>137</v>
      </c>
      <c r="B6" s="378"/>
      <c r="C6" s="378"/>
      <c r="D6" s="378"/>
      <c r="E6" s="378"/>
      <c r="F6" s="379"/>
      <c r="H6"/>
      <c r="I6"/>
      <c r="J6"/>
      <c r="K6"/>
      <c r="L6"/>
    </row>
    <row r="7" spans="1:12" ht="15" x14ac:dyDescent="0.25">
      <c r="A7" s="280"/>
      <c r="B7" s="281"/>
      <c r="C7" s="281"/>
      <c r="D7" s="281"/>
      <c r="E7" s="281"/>
      <c r="F7" s="282"/>
      <c r="H7"/>
      <c r="I7"/>
      <c r="J7"/>
      <c r="K7"/>
      <c r="L7"/>
    </row>
    <row r="8" spans="1:12" ht="15" x14ac:dyDescent="0.25">
      <c r="A8" s="280"/>
      <c r="B8" s="281"/>
      <c r="C8" s="281"/>
      <c r="D8" s="281"/>
      <c r="E8" s="281"/>
      <c r="F8" s="282"/>
      <c r="H8"/>
      <c r="I8"/>
      <c r="J8"/>
      <c r="K8"/>
      <c r="L8"/>
    </row>
    <row r="9" spans="1:12" x14ac:dyDescent="0.2">
      <c r="A9" s="280"/>
      <c r="B9" s="281"/>
      <c r="C9" s="281"/>
      <c r="D9" s="281"/>
      <c r="E9" s="281"/>
      <c r="F9" s="282"/>
    </row>
    <row r="10" spans="1:12" x14ac:dyDescent="0.2">
      <c r="A10" s="280"/>
      <c r="B10" s="281"/>
      <c r="C10" s="281"/>
      <c r="D10" s="281"/>
      <c r="E10" s="281"/>
      <c r="F10" s="282"/>
    </row>
    <row r="11" spans="1:12" x14ac:dyDescent="0.2">
      <c r="A11" s="280"/>
      <c r="B11" s="281"/>
      <c r="C11" s="281"/>
      <c r="D11" s="281"/>
      <c r="E11" s="281"/>
      <c r="F11" s="282"/>
    </row>
    <row r="12" spans="1:12" x14ac:dyDescent="0.2">
      <c r="A12" s="280"/>
      <c r="B12" s="281"/>
      <c r="C12" s="281"/>
      <c r="D12" s="281"/>
      <c r="E12" s="281"/>
      <c r="F12" s="282"/>
    </row>
    <row r="13" spans="1:12" x14ac:dyDescent="0.2">
      <c r="A13" s="280"/>
      <c r="B13" s="281"/>
      <c r="C13" s="281"/>
      <c r="D13" s="281"/>
      <c r="E13" s="281"/>
      <c r="F13" s="282"/>
    </row>
    <row r="14" spans="1:12" x14ac:dyDescent="0.2">
      <c r="A14" s="280"/>
      <c r="B14" s="281"/>
      <c r="C14" s="281"/>
      <c r="D14" s="281"/>
      <c r="E14" s="281"/>
      <c r="F14" s="282"/>
    </row>
    <row r="15" spans="1:12" x14ac:dyDescent="0.2">
      <c r="A15" s="280"/>
      <c r="B15" s="281"/>
      <c r="C15" s="281"/>
      <c r="D15" s="281"/>
      <c r="E15" s="281"/>
      <c r="F15" s="282"/>
    </row>
    <row r="16" spans="1:12" x14ac:dyDescent="0.2">
      <c r="A16" s="280"/>
      <c r="B16" s="281"/>
      <c r="C16" s="281"/>
      <c r="D16" s="281"/>
      <c r="E16" s="281"/>
      <c r="F16" s="282"/>
    </row>
    <row r="17" spans="1:6" x14ac:dyDescent="0.2">
      <c r="A17" s="280"/>
      <c r="B17" s="281"/>
      <c r="C17" s="281"/>
      <c r="D17" s="281"/>
      <c r="E17" s="281"/>
      <c r="F17" s="282"/>
    </row>
    <row r="18" spans="1:6" x14ac:dyDescent="0.2">
      <c r="A18" s="280"/>
      <c r="B18" s="281"/>
      <c r="C18" s="281"/>
      <c r="D18" s="281"/>
      <c r="E18" s="281"/>
      <c r="F18" s="282"/>
    </row>
    <row r="19" spans="1:6" ht="66" customHeight="1" x14ac:dyDescent="0.2">
      <c r="A19" s="280"/>
      <c r="B19" s="281"/>
      <c r="C19" s="281"/>
      <c r="D19" s="281"/>
      <c r="E19" s="281"/>
      <c r="F19" s="282"/>
    </row>
    <row r="20" spans="1:6" ht="220.5" customHeight="1" thickBot="1" x14ac:dyDescent="0.25">
      <c r="A20" s="283"/>
      <c r="B20" s="284"/>
      <c r="C20" s="284"/>
      <c r="D20" s="284"/>
      <c r="E20" s="284"/>
      <c r="F20" s="285"/>
    </row>
    <row r="21" spans="1:6" ht="29.25" customHeight="1" thickTop="1" x14ac:dyDescent="0.25">
      <c r="A21"/>
      <c r="B21"/>
      <c r="C21"/>
      <c r="D21"/>
      <c r="E21"/>
      <c r="F21"/>
    </row>
    <row r="38" spans="3:4" customFormat="1" ht="15" x14ac:dyDescent="0.25"/>
    <row r="39" spans="3:4" customFormat="1" ht="15" x14ac:dyDescent="0.25"/>
    <row r="40" spans="3:4" customFormat="1" ht="15" x14ac:dyDescent="0.25"/>
    <row r="41" spans="3:4" customFormat="1" ht="15" x14ac:dyDescent="0.25"/>
    <row r="42" spans="3:4" customFormat="1" ht="15" x14ac:dyDescent="0.25"/>
    <row r="45" spans="3:4" x14ac:dyDescent="0.2">
      <c r="C45" s="51"/>
      <c r="D45" s="51"/>
    </row>
    <row r="46" spans="3:4" x14ac:dyDescent="0.2">
      <c r="C46" s="52"/>
      <c r="D46" s="52"/>
    </row>
  </sheetData>
  <sheetProtection algorithmName="SHA-512" hashValue="UGK+uV4kAThJOKMFosVNSeIR3isyIhyVUGb8qmuEIhS2FRDGq/FiVkNWRTag6sk3imEirztBIjDTKxZe9KxnEg==" saltValue="oIe8dAPb6hmJ+8ArQVFlCQ==" spinCount="100000" sheet="1" objects="1" scenarios="1"/>
  <mergeCells count="5">
    <mergeCell ref="A2:F2"/>
    <mergeCell ref="A3:F3"/>
    <mergeCell ref="A5:F5"/>
    <mergeCell ref="A6:F20"/>
    <mergeCell ref="H2:L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B42A5-C260-4068-9235-C394478C491C}">
  <sheetPr codeName="Sheet12">
    <tabColor theme="7" tint="0.39997558519241921"/>
  </sheetPr>
  <dimension ref="B1:L55"/>
  <sheetViews>
    <sheetView workbookViewId="0">
      <selection activeCell="C2" sqref="C2"/>
    </sheetView>
  </sheetViews>
  <sheetFormatPr defaultRowHeight="15" x14ac:dyDescent="0.25"/>
  <cols>
    <col min="1" max="1" width="4.7109375" customWidth="1"/>
    <col min="2" max="2" width="5.7109375" customWidth="1"/>
    <col min="3" max="3" width="54.28515625" customWidth="1"/>
    <col min="4" max="4" width="14.7109375" bestFit="1" customWidth="1"/>
    <col min="5" max="5" width="28.42578125" bestFit="1" customWidth="1"/>
    <col min="6" max="6" width="10.5703125" customWidth="1"/>
    <col min="7" max="7" width="25.28515625" customWidth="1"/>
    <col min="9" max="9" width="20.42578125" customWidth="1"/>
    <col min="10" max="10" width="17.42578125" customWidth="1"/>
    <col min="12" max="12" width="11.7109375" customWidth="1"/>
  </cols>
  <sheetData>
    <row r="1" spans="2:12" ht="15.75" thickBot="1" x14ac:dyDescent="0.3"/>
    <row r="2" spans="2:12" ht="70.5" customHeight="1" thickTop="1" thickBot="1" x14ac:dyDescent="0.3">
      <c r="H2" s="263" t="s">
        <v>2</v>
      </c>
      <c r="I2" s="264"/>
      <c r="J2" s="264"/>
      <c r="K2" s="264"/>
      <c r="L2" s="265"/>
    </row>
    <row r="3" spans="2:12" ht="15.75" thickTop="1" x14ac:dyDescent="0.25"/>
    <row r="5" spans="2:12" ht="21" thickBot="1" x14ac:dyDescent="0.35">
      <c r="B5" s="70" t="s">
        <v>147</v>
      </c>
    </row>
    <row r="6" spans="2:12" ht="18.75" thickTop="1" x14ac:dyDescent="0.25">
      <c r="B6" s="427" t="s">
        <v>148</v>
      </c>
      <c r="C6" s="428"/>
      <c r="D6" s="428"/>
      <c r="E6" s="428"/>
      <c r="F6" s="428"/>
      <c r="G6" s="428"/>
      <c r="H6" s="428"/>
      <c r="I6" s="429"/>
    </row>
    <row r="7" spans="2:12" x14ac:dyDescent="0.25">
      <c r="B7" s="53"/>
      <c r="C7" s="45"/>
      <c r="D7" s="45"/>
      <c r="E7" s="45"/>
      <c r="F7" s="45"/>
      <c r="G7" s="45"/>
      <c r="H7" s="45"/>
      <c r="I7" s="54"/>
    </row>
    <row r="8" spans="2:12" ht="15.75" x14ac:dyDescent="0.25">
      <c r="B8" s="430" t="s">
        <v>149</v>
      </c>
      <c r="C8" s="431"/>
      <c r="D8" s="431"/>
      <c r="E8" s="431"/>
      <c r="F8" s="431"/>
      <c r="G8" s="431"/>
      <c r="H8" s="431"/>
      <c r="I8" s="432"/>
    </row>
    <row r="9" spans="2:12" x14ac:dyDescent="0.25">
      <c r="B9" s="53"/>
      <c r="C9" s="38" t="s">
        <v>150</v>
      </c>
      <c r="D9" s="55" t="s">
        <v>151</v>
      </c>
      <c r="E9" s="55" t="s">
        <v>152</v>
      </c>
      <c r="F9" s="45"/>
      <c r="G9" s="55" t="s">
        <v>153</v>
      </c>
      <c r="H9" s="55"/>
      <c r="I9" s="56"/>
    </row>
    <row r="10" spans="2:12" ht="15" customHeight="1" x14ac:dyDescent="0.25">
      <c r="B10" s="53"/>
      <c r="C10" s="45" t="s">
        <v>154</v>
      </c>
      <c r="D10" s="45">
        <v>1.9199999999999998E-2</v>
      </c>
      <c r="E10" s="45" t="s">
        <v>155</v>
      </c>
      <c r="F10" s="45"/>
      <c r="G10" s="433" t="s">
        <v>156</v>
      </c>
      <c r="H10" s="433"/>
      <c r="I10" s="434"/>
    </row>
    <row r="11" spans="2:12" x14ac:dyDescent="0.25">
      <c r="B11" s="53"/>
      <c r="C11" s="45"/>
      <c r="D11" s="45"/>
      <c r="E11" s="45"/>
      <c r="F11" s="45"/>
      <c r="G11" s="433"/>
      <c r="H11" s="433"/>
      <c r="I11" s="434"/>
    </row>
    <row r="12" spans="2:12" ht="15.75" thickBot="1" x14ac:dyDescent="0.3">
      <c r="B12" s="57"/>
      <c r="C12" s="58"/>
      <c r="D12" s="58"/>
      <c r="E12" s="58"/>
      <c r="F12" s="58"/>
      <c r="G12" s="58"/>
      <c r="H12" s="58"/>
      <c r="I12" s="59"/>
    </row>
    <row r="13" spans="2:12" ht="16.5" thickTop="1" x14ac:dyDescent="0.25">
      <c r="B13" s="435" t="s">
        <v>157</v>
      </c>
      <c r="C13" s="436"/>
      <c r="D13" s="436"/>
      <c r="E13" s="436"/>
      <c r="F13" s="436"/>
      <c r="G13" s="436"/>
      <c r="H13" s="436"/>
      <c r="I13" s="437"/>
    </row>
    <row r="14" spans="2:12" x14ac:dyDescent="0.25">
      <c r="B14" s="86"/>
      <c r="C14" s="87"/>
      <c r="D14" s="88" t="s">
        <v>158</v>
      </c>
      <c r="E14" s="88" t="s">
        <v>159</v>
      </c>
      <c r="F14" s="438" t="s">
        <v>160</v>
      </c>
      <c r="G14" s="438"/>
      <c r="H14" s="438"/>
      <c r="I14" s="439"/>
    </row>
    <row r="15" spans="2:12" ht="15.75" thickBot="1" x14ac:dyDescent="0.3">
      <c r="B15" s="423" t="s">
        <v>161</v>
      </c>
      <c r="C15" s="424"/>
      <c r="D15" s="425" t="s">
        <v>162</v>
      </c>
      <c r="E15" s="425"/>
      <c r="F15" s="425"/>
      <c r="G15" s="425"/>
      <c r="H15" s="425"/>
      <c r="I15" s="426"/>
    </row>
    <row r="16" spans="2:12" ht="15.75" thickTop="1" x14ac:dyDescent="0.25">
      <c r="B16" s="84"/>
      <c r="C16" s="84"/>
      <c r="D16" s="85"/>
      <c r="E16" s="85"/>
      <c r="F16" s="85"/>
      <c r="G16" s="85"/>
      <c r="H16" s="85"/>
      <c r="I16" s="85"/>
    </row>
    <row r="17" spans="2:9" ht="21" thickBot="1" x14ac:dyDescent="0.35">
      <c r="B17" s="103" t="s">
        <v>163</v>
      </c>
      <c r="C17" s="104"/>
      <c r="D17" s="104"/>
      <c r="E17" s="104"/>
      <c r="F17" s="104"/>
      <c r="G17" s="104"/>
      <c r="H17" s="104"/>
      <c r="I17" s="104"/>
    </row>
    <row r="18" spans="2:9" ht="18.75" thickTop="1" x14ac:dyDescent="0.25">
      <c r="B18" s="405" t="s">
        <v>164</v>
      </c>
      <c r="C18" s="406"/>
      <c r="D18" s="406"/>
      <c r="E18" s="406"/>
      <c r="F18" s="406"/>
      <c r="G18" s="406"/>
      <c r="H18" s="406"/>
      <c r="I18" s="407"/>
    </row>
    <row r="19" spans="2:9" x14ac:dyDescent="0.25">
      <c r="B19" s="105"/>
      <c r="C19" s="106"/>
      <c r="D19" s="106"/>
      <c r="E19" s="106"/>
      <c r="F19" s="106"/>
      <c r="G19" s="106"/>
      <c r="H19" s="106"/>
      <c r="I19" s="107"/>
    </row>
    <row r="20" spans="2:9" ht="15.75" x14ac:dyDescent="0.25">
      <c r="B20" s="408" t="s">
        <v>149</v>
      </c>
      <c r="C20" s="409"/>
      <c r="D20" s="409"/>
      <c r="E20" s="409"/>
      <c r="F20" s="409"/>
      <c r="G20" s="409"/>
      <c r="H20" s="409"/>
      <c r="I20" s="410"/>
    </row>
    <row r="21" spans="2:9" x14ac:dyDescent="0.25">
      <c r="B21" s="105"/>
      <c r="C21" s="108" t="s">
        <v>150</v>
      </c>
      <c r="D21" s="109" t="s">
        <v>151</v>
      </c>
      <c r="E21" s="109" t="s">
        <v>152</v>
      </c>
      <c r="F21" s="106"/>
      <c r="G21" s="109" t="s">
        <v>153</v>
      </c>
      <c r="H21" s="109"/>
      <c r="I21" s="110"/>
    </row>
    <row r="22" spans="2:9" x14ac:dyDescent="0.25">
      <c r="B22" s="105"/>
      <c r="C22" s="106" t="s">
        <v>154</v>
      </c>
      <c r="D22" s="106">
        <v>1.9199999999999998E-2</v>
      </c>
      <c r="E22" s="106" t="s">
        <v>155</v>
      </c>
      <c r="F22" s="106"/>
      <c r="G22" s="411" t="s">
        <v>156</v>
      </c>
      <c r="H22" s="411"/>
      <c r="I22" s="412"/>
    </row>
    <row r="23" spans="2:9" x14ac:dyDescent="0.25">
      <c r="B23" s="105"/>
      <c r="C23" s="106"/>
      <c r="D23" s="106"/>
      <c r="E23" s="106"/>
      <c r="F23" s="106"/>
      <c r="G23" s="411"/>
      <c r="H23" s="411"/>
      <c r="I23" s="412"/>
    </row>
    <row r="24" spans="2:9" ht="15.75" thickBot="1" x14ac:dyDescent="0.3">
      <c r="B24" s="111"/>
      <c r="C24" s="112"/>
      <c r="D24" s="112"/>
      <c r="E24" s="112"/>
      <c r="F24" s="112"/>
      <c r="G24" s="112"/>
      <c r="H24" s="112"/>
      <c r="I24" s="113"/>
    </row>
    <row r="25" spans="2:9" ht="16.5" thickTop="1" x14ac:dyDescent="0.25">
      <c r="B25" s="400" t="s">
        <v>165</v>
      </c>
      <c r="C25" s="401"/>
      <c r="D25" s="401"/>
      <c r="E25" s="401"/>
      <c r="F25" s="401"/>
      <c r="G25" s="401"/>
      <c r="H25" s="401"/>
      <c r="I25" s="402"/>
    </row>
    <row r="26" spans="2:9" x14ac:dyDescent="0.25">
      <c r="B26" s="114"/>
      <c r="C26" s="106"/>
      <c r="D26" s="115" t="s">
        <v>158</v>
      </c>
      <c r="E26" s="115" t="s">
        <v>159</v>
      </c>
      <c r="F26" s="417" t="s">
        <v>166</v>
      </c>
      <c r="G26" s="417"/>
      <c r="H26" s="417"/>
      <c r="I26" s="418"/>
    </row>
    <row r="27" spans="2:9" x14ac:dyDescent="0.25">
      <c r="B27" s="419" t="s">
        <v>161</v>
      </c>
      <c r="C27" s="420"/>
      <c r="D27" s="417" t="s">
        <v>162</v>
      </c>
      <c r="E27" s="417"/>
      <c r="F27" s="417"/>
      <c r="G27" s="417"/>
      <c r="H27" s="417"/>
      <c r="I27" s="418"/>
    </row>
    <row r="28" spans="2:9" ht="54" customHeight="1" x14ac:dyDescent="0.25">
      <c r="B28" s="105"/>
      <c r="C28" s="116" t="s">
        <v>167</v>
      </c>
      <c r="D28" s="117">
        <v>44000</v>
      </c>
      <c r="E28" s="118" t="s">
        <v>168</v>
      </c>
      <c r="F28" s="421" t="s">
        <v>169</v>
      </c>
      <c r="G28" s="421"/>
      <c r="H28" s="421"/>
      <c r="I28" s="422"/>
    </row>
    <row r="29" spans="2:9" ht="54" customHeight="1" x14ac:dyDescent="0.25">
      <c r="B29" s="105"/>
      <c r="C29" s="119" t="s">
        <v>170</v>
      </c>
      <c r="D29" s="120">
        <v>1.8050472000000002</v>
      </c>
      <c r="E29" s="116" t="s">
        <v>171</v>
      </c>
      <c r="F29" s="398" t="s">
        <v>172</v>
      </c>
      <c r="G29" s="398"/>
      <c r="H29" s="398"/>
      <c r="I29" s="399"/>
    </row>
    <row r="30" spans="2:9" ht="54" customHeight="1" x14ac:dyDescent="0.25">
      <c r="B30" s="105"/>
      <c r="C30" s="119" t="s">
        <v>173</v>
      </c>
      <c r="D30" s="120">
        <v>2.2568868000000006</v>
      </c>
      <c r="E30" s="116" t="s">
        <v>171</v>
      </c>
      <c r="F30" s="398" t="s">
        <v>174</v>
      </c>
      <c r="G30" s="398"/>
      <c r="H30" s="398"/>
      <c r="I30" s="399"/>
    </row>
    <row r="31" spans="2:9" x14ac:dyDescent="0.25">
      <c r="B31" s="105"/>
      <c r="C31" s="119" t="s">
        <v>175</v>
      </c>
      <c r="D31" s="121">
        <v>10.924027882038667</v>
      </c>
      <c r="E31" s="106" t="s">
        <v>176</v>
      </c>
      <c r="F31" s="413" t="s">
        <v>177</v>
      </c>
      <c r="G31" s="413"/>
      <c r="H31" s="413"/>
      <c r="I31" s="414"/>
    </row>
    <row r="32" spans="2:9" ht="15.75" thickBot="1" x14ac:dyDescent="0.3">
      <c r="B32" s="111"/>
      <c r="C32" s="122" t="s">
        <v>178</v>
      </c>
      <c r="D32" s="123">
        <v>83954.340000000011</v>
      </c>
      <c r="E32" s="122" t="s">
        <v>179</v>
      </c>
      <c r="F32" s="415" t="s">
        <v>177</v>
      </c>
      <c r="G32" s="415"/>
      <c r="H32" s="415"/>
      <c r="I32" s="416"/>
    </row>
    <row r="33" spans="2:9" ht="54" customHeight="1" thickTop="1" x14ac:dyDescent="0.25">
      <c r="B33" s="104"/>
      <c r="C33" s="104"/>
      <c r="D33" s="104"/>
      <c r="E33" s="104"/>
      <c r="F33" s="382" t="s">
        <v>180</v>
      </c>
      <c r="G33" s="382"/>
      <c r="H33" s="382"/>
      <c r="I33" s="382"/>
    </row>
    <row r="34" spans="2:9" ht="15.75" customHeight="1" x14ac:dyDescent="0.25">
      <c r="B34" s="3"/>
      <c r="C34" s="68"/>
      <c r="D34" s="68"/>
      <c r="E34" s="68"/>
      <c r="F34" s="68"/>
      <c r="G34" s="68"/>
      <c r="H34" s="68"/>
      <c r="I34" s="68"/>
    </row>
    <row r="35" spans="2:9" ht="19.5" thickBot="1" x14ac:dyDescent="0.35">
      <c r="B35" s="124" t="s">
        <v>181</v>
      </c>
      <c r="C35" s="104"/>
      <c r="D35" s="104"/>
      <c r="E35" s="104"/>
      <c r="F35" s="104"/>
      <c r="G35" s="104"/>
      <c r="H35" s="104"/>
      <c r="I35" s="104"/>
    </row>
    <row r="36" spans="2:9" ht="15.75" customHeight="1" thickTop="1" x14ac:dyDescent="0.25">
      <c r="B36" s="387" t="s">
        <v>182</v>
      </c>
      <c r="C36" s="388"/>
      <c r="D36" s="388"/>
      <c r="E36" s="388"/>
      <c r="F36" s="388"/>
      <c r="G36" s="388"/>
      <c r="H36" s="388"/>
      <c r="I36" s="389"/>
    </row>
    <row r="37" spans="2:9" ht="15.75" thickBot="1" x14ac:dyDescent="0.3">
      <c r="B37" s="125"/>
      <c r="C37" s="126"/>
      <c r="D37" s="126"/>
      <c r="E37" s="126"/>
      <c r="F37" s="126"/>
      <c r="G37" s="126"/>
      <c r="H37" s="126"/>
      <c r="I37" s="127"/>
    </row>
    <row r="38" spans="2:9" ht="16.5" thickTop="1" x14ac:dyDescent="0.25">
      <c r="B38" s="390" t="s">
        <v>149</v>
      </c>
      <c r="C38" s="391"/>
      <c r="D38" s="391"/>
      <c r="E38" s="391"/>
      <c r="F38" s="391"/>
      <c r="G38" s="391"/>
      <c r="H38" s="391"/>
      <c r="I38" s="392"/>
    </row>
    <row r="39" spans="2:9" x14ac:dyDescent="0.25">
      <c r="B39" s="128"/>
      <c r="C39" s="129" t="s">
        <v>150</v>
      </c>
      <c r="D39" s="130" t="s">
        <v>151</v>
      </c>
      <c r="E39" s="130" t="s">
        <v>152</v>
      </c>
      <c r="F39" s="131"/>
      <c r="G39" s="130" t="s">
        <v>153</v>
      </c>
      <c r="H39" s="130"/>
      <c r="I39" s="132"/>
    </row>
    <row r="40" spans="2:9" x14ac:dyDescent="0.25">
      <c r="B40" s="128"/>
      <c r="C40" s="131" t="s">
        <v>154</v>
      </c>
      <c r="D40" s="131">
        <v>1.9199999999999998E-2</v>
      </c>
      <c r="E40" s="131" t="s">
        <v>155</v>
      </c>
      <c r="F40" s="131"/>
      <c r="G40" s="393" t="s">
        <v>156</v>
      </c>
      <c r="H40" s="393"/>
      <c r="I40" s="394"/>
    </row>
    <row r="41" spans="2:9" x14ac:dyDescent="0.25">
      <c r="B41" s="128"/>
      <c r="C41" s="131"/>
      <c r="D41" s="131"/>
      <c r="E41" s="131"/>
      <c r="F41" s="131"/>
      <c r="G41" s="393"/>
      <c r="H41" s="393"/>
      <c r="I41" s="394"/>
    </row>
    <row r="42" spans="2:9" ht="15.75" thickBot="1" x14ac:dyDescent="0.3">
      <c r="B42" s="133"/>
      <c r="C42" s="134"/>
      <c r="D42" s="134"/>
      <c r="E42" s="134"/>
      <c r="F42" s="134"/>
      <c r="G42" s="134"/>
      <c r="H42" s="134"/>
      <c r="I42" s="135"/>
    </row>
    <row r="43" spans="2:9" ht="16.5" thickTop="1" x14ac:dyDescent="0.25">
      <c r="B43" s="395" t="s">
        <v>165</v>
      </c>
      <c r="C43" s="396"/>
      <c r="D43" s="396"/>
      <c r="E43" s="396"/>
      <c r="F43" s="396"/>
      <c r="G43" s="396"/>
      <c r="H43" s="396"/>
      <c r="I43" s="397"/>
    </row>
    <row r="44" spans="2:9" x14ac:dyDescent="0.25">
      <c r="B44" s="136"/>
      <c r="C44" s="131"/>
      <c r="D44" s="137" t="s">
        <v>158</v>
      </c>
      <c r="E44" s="137" t="s">
        <v>159</v>
      </c>
      <c r="F44" s="385" t="s">
        <v>183</v>
      </c>
      <c r="G44" s="385"/>
      <c r="H44" s="385"/>
      <c r="I44" s="386"/>
    </row>
    <row r="45" spans="2:9" x14ac:dyDescent="0.25">
      <c r="B45" s="383" t="s">
        <v>184</v>
      </c>
      <c r="C45" s="384"/>
      <c r="D45" s="385" t="s">
        <v>162</v>
      </c>
      <c r="E45" s="385"/>
      <c r="F45" s="385"/>
      <c r="G45" s="385"/>
      <c r="H45" s="385"/>
      <c r="I45" s="386"/>
    </row>
    <row r="46" spans="2:9" x14ac:dyDescent="0.25">
      <c r="B46" s="128"/>
      <c r="C46" s="138" t="s">
        <v>185</v>
      </c>
      <c r="D46" s="139">
        <v>51.021532294688157</v>
      </c>
      <c r="E46" s="138" t="s">
        <v>186</v>
      </c>
      <c r="F46" s="380" t="s">
        <v>187</v>
      </c>
      <c r="G46" s="380"/>
      <c r="H46" s="380"/>
      <c r="I46" s="381"/>
    </row>
    <row r="47" spans="2:9" x14ac:dyDescent="0.25">
      <c r="B47" s="128"/>
      <c r="C47" s="138" t="s">
        <v>188</v>
      </c>
      <c r="D47" s="139">
        <v>6515.78</v>
      </c>
      <c r="E47" s="138" t="s">
        <v>189</v>
      </c>
      <c r="F47" s="380" t="s">
        <v>190</v>
      </c>
      <c r="G47" s="380"/>
      <c r="H47" s="380"/>
      <c r="I47" s="381"/>
    </row>
    <row r="48" spans="2:9" x14ac:dyDescent="0.25">
      <c r="B48" s="128"/>
      <c r="C48" s="138" t="s">
        <v>167</v>
      </c>
      <c r="D48" s="139">
        <v>28420.964770642204</v>
      </c>
      <c r="E48" s="140" t="s">
        <v>168</v>
      </c>
      <c r="F48" s="380" t="s">
        <v>191</v>
      </c>
      <c r="G48" s="380"/>
      <c r="H48" s="380"/>
      <c r="I48" s="381"/>
    </row>
    <row r="49" spans="2:9" ht="25.5" x14ac:dyDescent="0.25">
      <c r="B49" s="128"/>
      <c r="C49" s="140" t="s">
        <v>192</v>
      </c>
      <c r="D49" s="139">
        <v>1.5885962338549504</v>
      </c>
      <c r="E49" s="138" t="s">
        <v>193</v>
      </c>
      <c r="F49" s="380" t="s">
        <v>187</v>
      </c>
      <c r="G49" s="380"/>
      <c r="H49" s="380"/>
      <c r="I49" s="381"/>
    </row>
    <row r="50" spans="2:9" ht="29.25" customHeight="1" x14ac:dyDescent="0.25">
      <c r="B50" s="128"/>
      <c r="C50" s="140" t="s">
        <v>194</v>
      </c>
      <c r="D50" s="139">
        <v>0.69246502501369656</v>
      </c>
      <c r="E50" s="138" t="s">
        <v>195</v>
      </c>
      <c r="F50" s="380" t="s">
        <v>187</v>
      </c>
      <c r="G50" s="380"/>
      <c r="H50" s="380"/>
      <c r="I50" s="381"/>
    </row>
    <row r="51" spans="2:9" ht="28.5" customHeight="1" x14ac:dyDescent="0.25">
      <c r="B51" s="128"/>
      <c r="C51" s="140" t="s">
        <v>196</v>
      </c>
      <c r="D51" s="139">
        <v>171.95535900560699</v>
      </c>
      <c r="E51" s="138" t="s">
        <v>197</v>
      </c>
      <c r="F51" s="380" t="s">
        <v>187</v>
      </c>
      <c r="G51" s="380"/>
      <c r="H51" s="380"/>
      <c r="I51" s="381"/>
    </row>
    <row r="52" spans="2:9" ht="28.5" customHeight="1" x14ac:dyDescent="0.25">
      <c r="B52" s="128"/>
      <c r="C52" s="140" t="s">
        <v>198</v>
      </c>
      <c r="D52" s="139">
        <v>76.863617776520286</v>
      </c>
      <c r="E52" s="138" t="s">
        <v>197</v>
      </c>
      <c r="F52" s="380" t="s">
        <v>187</v>
      </c>
      <c r="G52" s="380"/>
      <c r="H52" s="380"/>
      <c r="I52" s="381"/>
    </row>
    <row r="53" spans="2:9" ht="15.75" thickBot="1" x14ac:dyDescent="0.3">
      <c r="B53" s="133"/>
      <c r="C53" s="141" t="s">
        <v>199</v>
      </c>
      <c r="D53" s="142">
        <v>609.1</v>
      </c>
      <c r="E53" s="143" t="s">
        <v>200</v>
      </c>
      <c r="F53" s="403" t="s">
        <v>187</v>
      </c>
      <c r="G53" s="403"/>
      <c r="H53" s="403"/>
      <c r="I53" s="404"/>
    </row>
    <row r="54" spans="2:9" ht="15.75" thickTop="1" x14ac:dyDescent="0.25"/>
    <row r="55" spans="2:9" x14ac:dyDescent="0.25">
      <c r="B55" s="44"/>
      <c r="I55" s="44"/>
    </row>
  </sheetData>
  <sheetProtection algorithmName="SHA-512" hashValue="ZwfyTx4I/vmfLc7ykEP803W8OfXyfGEZKAIdrwR/UCMu5BxWX2Ar1BuQv6BBHC1wpLbb4GrjGNSTEdMdyvmBEA==" saltValue="oH09aOrc/0mu+Jv0E1H6Jw==" spinCount="100000" sheet="1" objects="1" scenarios="1"/>
  <mergeCells count="39">
    <mergeCell ref="B15:C15"/>
    <mergeCell ref="D15:E15"/>
    <mergeCell ref="F15:I15"/>
    <mergeCell ref="B6:I6"/>
    <mergeCell ref="B8:I8"/>
    <mergeCell ref="G10:I11"/>
    <mergeCell ref="B13:I13"/>
    <mergeCell ref="F14:I14"/>
    <mergeCell ref="H2:L2"/>
    <mergeCell ref="F50:I50"/>
    <mergeCell ref="F51:I51"/>
    <mergeCell ref="F52:I52"/>
    <mergeCell ref="F53:I53"/>
    <mergeCell ref="B18:I18"/>
    <mergeCell ref="B20:I20"/>
    <mergeCell ref="G22:I23"/>
    <mergeCell ref="F30:I30"/>
    <mergeCell ref="F31:I31"/>
    <mergeCell ref="F32:I32"/>
    <mergeCell ref="F26:I26"/>
    <mergeCell ref="B27:C27"/>
    <mergeCell ref="D27:E27"/>
    <mergeCell ref="F27:I27"/>
    <mergeCell ref="F28:I28"/>
    <mergeCell ref="F29:I29"/>
    <mergeCell ref="B25:I25"/>
    <mergeCell ref="F46:I46"/>
    <mergeCell ref="F47:I47"/>
    <mergeCell ref="F48:I48"/>
    <mergeCell ref="F49:I49"/>
    <mergeCell ref="F33:I33"/>
    <mergeCell ref="B45:C45"/>
    <mergeCell ref="D45:E45"/>
    <mergeCell ref="F45:I45"/>
    <mergeCell ref="B36:I36"/>
    <mergeCell ref="B38:I38"/>
    <mergeCell ref="G40:I41"/>
    <mergeCell ref="B43:I43"/>
    <mergeCell ref="F44:I4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FEF57-8D85-43D9-9E1E-DBE218FAEC46}">
  <sheetPr codeName="Sheet16">
    <tabColor theme="7" tint="0.39997558519241921"/>
  </sheetPr>
  <dimension ref="A2:C25"/>
  <sheetViews>
    <sheetView zoomScale="85" zoomScaleNormal="85" workbookViewId="0">
      <selection activeCell="K35" sqref="K35"/>
    </sheetView>
  </sheetViews>
  <sheetFormatPr defaultRowHeight="15" x14ac:dyDescent="0.25"/>
  <cols>
    <col min="1" max="1" width="48.28515625" customWidth="1"/>
    <col min="2" max="2" width="46.28515625" customWidth="1"/>
    <col min="3" max="3" width="89.7109375" customWidth="1"/>
  </cols>
  <sheetData>
    <row r="2" spans="1:3" ht="15.75" thickBot="1" x14ac:dyDescent="0.3"/>
    <row r="3" spans="1:3" ht="21.75" thickTop="1" thickBot="1" x14ac:dyDescent="0.3">
      <c r="A3" s="440" t="s">
        <v>138</v>
      </c>
      <c r="B3" s="441"/>
      <c r="C3" s="442"/>
    </row>
    <row r="4" spans="1:3" ht="22.15" customHeight="1" x14ac:dyDescent="0.25">
      <c r="A4" s="236"/>
      <c r="B4" s="237" t="s">
        <v>56</v>
      </c>
      <c r="C4" s="238" t="s">
        <v>57</v>
      </c>
    </row>
    <row r="5" spans="1:3" ht="193.9" customHeight="1" x14ac:dyDescent="0.25">
      <c r="A5" s="239" t="s">
        <v>450</v>
      </c>
      <c r="B5" s="240" t="s">
        <v>451</v>
      </c>
      <c r="C5" s="241" t="s">
        <v>452</v>
      </c>
    </row>
    <row r="6" spans="1:3" ht="162.6" customHeight="1" x14ac:dyDescent="0.25">
      <c r="A6" s="89" t="s">
        <v>59</v>
      </c>
      <c r="B6" s="80" t="s">
        <v>434</v>
      </c>
      <c r="C6" s="241" t="s">
        <v>421</v>
      </c>
    </row>
    <row r="7" spans="1:3" ht="142.15" customHeight="1" x14ac:dyDescent="0.25">
      <c r="A7" s="90" t="s">
        <v>139</v>
      </c>
      <c r="B7" s="80" t="s">
        <v>435</v>
      </c>
      <c r="C7" s="258" t="s">
        <v>422</v>
      </c>
    </row>
    <row r="8" spans="1:3" ht="84" customHeight="1" x14ac:dyDescent="0.25">
      <c r="A8" s="89" t="s">
        <v>63</v>
      </c>
      <c r="B8" s="80" t="s">
        <v>436</v>
      </c>
      <c r="C8" s="258" t="s">
        <v>423</v>
      </c>
    </row>
    <row r="9" spans="1:3" ht="318.75" x14ac:dyDescent="0.25">
      <c r="A9" s="90" t="s">
        <v>64</v>
      </c>
      <c r="B9" s="12" t="s">
        <v>437</v>
      </c>
      <c r="C9" s="259" t="s">
        <v>424</v>
      </c>
    </row>
    <row r="10" spans="1:3" ht="306" x14ac:dyDescent="0.25">
      <c r="A10" s="90" t="s">
        <v>65</v>
      </c>
      <c r="B10" s="12" t="s">
        <v>438</v>
      </c>
      <c r="C10" s="259" t="s">
        <v>425</v>
      </c>
    </row>
    <row r="11" spans="1:3" ht="87.6" customHeight="1" x14ac:dyDescent="0.25">
      <c r="A11" s="90" t="s">
        <v>66</v>
      </c>
      <c r="B11" s="80" t="s">
        <v>439</v>
      </c>
      <c r="C11" s="259" t="s">
        <v>426</v>
      </c>
    </row>
    <row r="12" spans="1:3" ht="334.15" customHeight="1" x14ac:dyDescent="0.25">
      <c r="A12" s="90" t="s">
        <v>67</v>
      </c>
      <c r="B12" s="12" t="s">
        <v>440</v>
      </c>
      <c r="C12" s="258" t="s">
        <v>427</v>
      </c>
    </row>
    <row r="13" spans="1:3" ht="211.9" customHeight="1" x14ac:dyDescent="0.25">
      <c r="A13" s="90" t="s">
        <v>68</v>
      </c>
      <c r="B13" s="80" t="s">
        <v>441</v>
      </c>
      <c r="C13" s="258" t="s">
        <v>428</v>
      </c>
    </row>
    <row r="14" spans="1:3" ht="140.25" x14ac:dyDescent="0.25">
      <c r="A14" s="90" t="s">
        <v>69</v>
      </c>
      <c r="B14" s="12" t="s">
        <v>442</v>
      </c>
      <c r="C14" s="258" t="s">
        <v>459</v>
      </c>
    </row>
    <row r="15" spans="1:3" ht="166.9" customHeight="1" x14ac:dyDescent="0.25">
      <c r="A15" s="89" t="s">
        <v>70</v>
      </c>
      <c r="B15" s="80" t="s">
        <v>443</v>
      </c>
      <c r="C15" s="258" t="s">
        <v>460</v>
      </c>
    </row>
    <row r="16" spans="1:3" ht="192.6" customHeight="1" x14ac:dyDescent="0.25">
      <c r="A16" s="150" t="s">
        <v>71</v>
      </c>
      <c r="B16" s="80" t="s">
        <v>444</v>
      </c>
      <c r="C16" s="258" t="s">
        <v>461</v>
      </c>
    </row>
    <row r="17" spans="1:3" ht="199.9" customHeight="1" x14ac:dyDescent="0.25">
      <c r="A17" s="150" t="s">
        <v>72</v>
      </c>
      <c r="B17" s="80" t="s">
        <v>444</v>
      </c>
      <c r="C17" s="258" t="s">
        <v>462</v>
      </c>
    </row>
    <row r="18" spans="1:3" ht="187.15" customHeight="1" x14ac:dyDescent="0.25">
      <c r="A18" s="151" t="s">
        <v>142</v>
      </c>
      <c r="B18" s="80" t="s">
        <v>445</v>
      </c>
      <c r="C18" s="258" t="s">
        <v>463</v>
      </c>
    </row>
    <row r="19" spans="1:3" ht="192" customHeight="1" x14ac:dyDescent="0.25">
      <c r="A19" s="151" t="s">
        <v>143</v>
      </c>
      <c r="B19" s="80" t="s">
        <v>429</v>
      </c>
      <c r="C19" s="258" t="s">
        <v>464</v>
      </c>
    </row>
    <row r="20" spans="1:3" ht="51" x14ac:dyDescent="0.25">
      <c r="A20" s="89" t="s">
        <v>75</v>
      </c>
      <c r="B20" s="80" t="s">
        <v>144</v>
      </c>
      <c r="C20" s="258" t="s">
        <v>465</v>
      </c>
    </row>
    <row r="21" spans="1:3" ht="159" customHeight="1" x14ac:dyDescent="0.25">
      <c r="A21" s="91" t="s">
        <v>76</v>
      </c>
      <c r="B21" s="12" t="s">
        <v>446</v>
      </c>
      <c r="C21" s="259" t="s">
        <v>430</v>
      </c>
    </row>
    <row r="22" spans="1:3" ht="164.65" customHeight="1" x14ac:dyDescent="0.25">
      <c r="A22" s="91" t="s">
        <v>77</v>
      </c>
      <c r="B22" s="12" t="s">
        <v>447</v>
      </c>
      <c r="C22" s="259" t="s">
        <v>431</v>
      </c>
    </row>
    <row r="23" spans="1:3" ht="178.5" customHeight="1" x14ac:dyDescent="0.25">
      <c r="A23" s="91" t="s">
        <v>145</v>
      </c>
      <c r="B23" s="12" t="s">
        <v>146</v>
      </c>
      <c r="C23" s="259" t="s">
        <v>432</v>
      </c>
    </row>
    <row r="24" spans="1:3" ht="220.5" customHeight="1" thickBot="1" x14ac:dyDescent="0.3">
      <c r="A24" s="92" t="s">
        <v>79</v>
      </c>
      <c r="B24" s="152" t="s">
        <v>448</v>
      </c>
      <c r="C24" s="260" t="s">
        <v>433</v>
      </c>
    </row>
    <row r="25" spans="1:3" ht="15.75" thickTop="1" x14ac:dyDescent="0.25"/>
  </sheetData>
  <sheetProtection algorithmName="SHA-512" hashValue="87i81iLBZG/EEZDHY0TQKdz8ulpF2oq8cs0pmT/4ShX9Ksr5GdrrmyQXjSbKsjHneLH0lq5YM1lzTIkhse7esA==" saltValue="7JAbhuqcuh/jrjvvvr9YRw==" spinCount="100000" sheet="1" formatColumns="0" formatRows="0"/>
  <mergeCells count="1">
    <mergeCell ref="A3:C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J61"/>
  <sheetViews>
    <sheetView zoomScale="80" zoomScaleNormal="80" workbookViewId="0">
      <selection sqref="A1:G1"/>
    </sheetView>
  </sheetViews>
  <sheetFormatPr defaultColWidth="8.5703125" defaultRowHeight="12.75" x14ac:dyDescent="0.2"/>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4.25" customHeight="1" x14ac:dyDescent="0.25">
      <c r="A1" s="445" t="s">
        <v>201</v>
      </c>
      <c r="B1" s="445"/>
      <c r="C1" s="445"/>
      <c r="D1" s="445"/>
      <c r="E1" s="445"/>
      <c r="F1" s="445"/>
      <c r="G1" s="446"/>
    </row>
    <row r="2" spans="1:7" s="21" customFormat="1" ht="18" x14ac:dyDescent="0.25">
      <c r="A2" s="25" t="s">
        <v>202</v>
      </c>
      <c r="B2" s="29"/>
      <c r="C2" s="29"/>
      <c r="D2" s="29"/>
      <c r="E2" s="29"/>
      <c r="F2" s="25"/>
      <c r="G2" s="30"/>
    </row>
    <row r="3" spans="1:7" s="4" customFormat="1" x14ac:dyDescent="0.2">
      <c r="A3" s="6" t="s">
        <v>54</v>
      </c>
      <c r="B3" s="318" t="s">
        <v>203</v>
      </c>
      <c r="C3" s="319"/>
      <c r="D3" s="319"/>
      <c r="E3" s="320"/>
      <c r="F3" s="38" t="s">
        <v>56</v>
      </c>
      <c r="G3" s="6" t="s">
        <v>204</v>
      </c>
    </row>
    <row r="4" spans="1:7" s="4" customFormat="1" x14ac:dyDescent="0.2">
      <c r="A4" s="6"/>
      <c r="B4" s="38" t="s">
        <v>205</v>
      </c>
      <c r="C4" s="38" t="s">
        <v>205</v>
      </c>
      <c r="D4" s="38" t="s">
        <v>205</v>
      </c>
      <c r="E4" s="38" t="s">
        <v>205</v>
      </c>
      <c r="F4" s="38"/>
      <c r="G4" s="6"/>
    </row>
    <row r="5" spans="1:7" ht="137.25" customHeight="1" x14ac:dyDescent="0.2">
      <c r="A5" s="41" t="s">
        <v>206</v>
      </c>
      <c r="B5" s="8"/>
      <c r="C5" s="8"/>
      <c r="D5" s="8"/>
      <c r="E5" s="8"/>
      <c r="F5" s="12" t="s">
        <v>207</v>
      </c>
      <c r="G5" s="7" t="s">
        <v>208</v>
      </c>
    </row>
    <row r="6" spans="1:7" ht="121.5" customHeight="1" x14ac:dyDescent="0.2">
      <c r="A6" s="41" t="s">
        <v>63</v>
      </c>
      <c r="B6" s="8"/>
      <c r="C6" s="8"/>
      <c r="D6" s="8"/>
      <c r="E6" s="8"/>
      <c r="F6" s="7" t="s">
        <v>209</v>
      </c>
      <c r="G6" s="7" t="s">
        <v>141</v>
      </c>
    </row>
    <row r="7" spans="1:7" ht="233.25" customHeight="1" x14ac:dyDescent="0.2">
      <c r="A7" s="41" t="s">
        <v>64</v>
      </c>
      <c r="B7" s="8"/>
      <c r="C7" s="8"/>
      <c r="D7" s="8"/>
      <c r="E7" s="8"/>
      <c r="F7" s="12" t="s">
        <v>210</v>
      </c>
      <c r="G7" s="7" t="s">
        <v>211</v>
      </c>
    </row>
    <row r="8" spans="1:7" ht="248.25" customHeight="1" x14ac:dyDescent="0.2">
      <c r="A8" s="41" t="s">
        <v>65</v>
      </c>
      <c r="B8" s="8"/>
      <c r="C8" s="8"/>
      <c r="D8" s="8"/>
      <c r="E8" s="8"/>
      <c r="F8" s="12" t="s">
        <v>212</v>
      </c>
      <c r="G8" s="7" t="s">
        <v>213</v>
      </c>
    </row>
    <row r="9" spans="1:7" ht="73.5" customHeight="1" x14ac:dyDescent="0.2">
      <c r="A9" s="41" t="s">
        <v>214</v>
      </c>
      <c r="B9" s="8"/>
      <c r="C9" s="8"/>
      <c r="D9" s="8"/>
      <c r="E9" s="8"/>
      <c r="F9" s="7" t="s">
        <v>215</v>
      </c>
      <c r="G9" s="7" t="s">
        <v>216</v>
      </c>
    </row>
    <row r="10" spans="1:7" ht="36" customHeight="1" x14ac:dyDescent="0.2">
      <c r="A10" s="41" t="s">
        <v>217</v>
      </c>
      <c r="B10" s="8"/>
      <c r="C10" s="8"/>
      <c r="D10" s="8"/>
      <c r="E10" s="8"/>
      <c r="F10" s="7" t="s">
        <v>218</v>
      </c>
      <c r="G10" s="7" t="s">
        <v>219</v>
      </c>
    </row>
    <row r="11" spans="1:7" ht="110.25" customHeight="1" x14ac:dyDescent="0.2">
      <c r="A11" s="41" t="s">
        <v>220</v>
      </c>
      <c r="B11" s="8"/>
      <c r="C11" s="8"/>
      <c r="D11" s="8"/>
      <c r="E11" s="8"/>
      <c r="F11" s="7" t="s">
        <v>221</v>
      </c>
      <c r="G11" s="7" t="s">
        <v>222</v>
      </c>
    </row>
    <row r="12" spans="1:7" ht="51.75" customHeight="1" x14ac:dyDescent="0.2">
      <c r="A12" s="41" t="s">
        <v>76</v>
      </c>
      <c r="B12" s="8"/>
      <c r="C12" s="8"/>
      <c r="D12" s="8"/>
      <c r="E12" s="8"/>
      <c r="F12" s="7" t="s">
        <v>223</v>
      </c>
      <c r="G12" s="7" t="s">
        <v>224</v>
      </c>
    </row>
    <row r="13" spans="1:7" ht="90.75" customHeight="1" x14ac:dyDescent="0.2">
      <c r="A13" s="41" t="s">
        <v>225</v>
      </c>
      <c r="B13" s="8"/>
      <c r="C13" s="8"/>
      <c r="D13" s="8"/>
      <c r="E13" s="8"/>
      <c r="F13" s="7" t="s">
        <v>226</v>
      </c>
      <c r="G13" s="7" t="s">
        <v>227</v>
      </c>
    </row>
    <row r="14" spans="1:7" x14ac:dyDescent="0.2">
      <c r="A14" s="6" t="s">
        <v>228</v>
      </c>
      <c r="B14" s="8"/>
      <c r="C14" s="8"/>
      <c r="D14" s="8"/>
      <c r="E14" s="8"/>
    </row>
    <row r="15" spans="1:7" x14ac:dyDescent="0.2">
      <c r="G15" s="5"/>
    </row>
    <row r="16" spans="1:7" ht="18" x14ac:dyDescent="0.25">
      <c r="A16" s="25" t="s">
        <v>229</v>
      </c>
      <c r="B16" s="28"/>
      <c r="C16" s="28"/>
      <c r="D16" s="28"/>
      <c r="E16" s="28"/>
      <c r="F16" s="26"/>
      <c r="G16" s="27"/>
    </row>
    <row r="17" spans="1:7" s="4" customFormat="1" x14ac:dyDescent="0.2">
      <c r="A17" s="6" t="s">
        <v>54</v>
      </c>
      <c r="B17" s="318" t="s">
        <v>203</v>
      </c>
      <c r="C17" s="319"/>
      <c r="D17" s="319"/>
      <c r="E17" s="320"/>
      <c r="F17" s="38" t="s">
        <v>230</v>
      </c>
      <c r="G17" s="6" t="s">
        <v>231</v>
      </c>
    </row>
    <row r="18" spans="1:7" ht="39.75" customHeight="1" x14ac:dyDescent="0.2">
      <c r="A18" s="41" t="s">
        <v>232</v>
      </c>
      <c r="B18" s="8"/>
      <c r="C18" s="8"/>
      <c r="D18" s="8"/>
      <c r="E18" s="8"/>
      <c r="F18" s="18" t="s">
        <v>233</v>
      </c>
      <c r="G18" s="41" t="s">
        <v>234</v>
      </c>
    </row>
    <row r="19" spans="1:7" x14ac:dyDescent="0.2">
      <c r="A19" s="6" t="s">
        <v>235</v>
      </c>
      <c r="B19" s="8"/>
      <c r="C19" s="8"/>
      <c r="D19" s="8"/>
      <c r="E19" s="8"/>
    </row>
    <row r="21" spans="1:7" ht="18" x14ac:dyDescent="0.25">
      <c r="A21" s="25" t="s">
        <v>236</v>
      </c>
      <c r="B21" s="26"/>
      <c r="C21" s="26"/>
      <c r="D21" s="26"/>
      <c r="E21" s="26"/>
    </row>
    <row r="22" spans="1:7" ht="25.5" x14ac:dyDescent="0.2">
      <c r="A22" s="6" t="s">
        <v>237</v>
      </c>
      <c r="B22" s="8"/>
      <c r="C22" s="8"/>
      <c r="D22" s="8"/>
      <c r="E22" s="8"/>
    </row>
    <row r="24" spans="1:7" ht="18" x14ac:dyDescent="0.25">
      <c r="A24" s="25" t="s">
        <v>238</v>
      </c>
      <c r="B24" s="26"/>
      <c r="C24" s="26"/>
      <c r="D24" s="26"/>
      <c r="E24" s="26"/>
      <c r="F24" s="26"/>
    </row>
    <row r="25" spans="1:7" x14ac:dyDescent="0.2">
      <c r="A25" s="6" t="s">
        <v>239</v>
      </c>
      <c r="B25" s="318" t="s">
        <v>117</v>
      </c>
      <c r="C25" s="319"/>
      <c r="D25" s="319"/>
      <c r="E25" s="320"/>
      <c r="F25" s="38" t="s">
        <v>61</v>
      </c>
    </row>
    <row r="26" spans="1:7" ht="51.75" customHeight="1" x14ac:dyDescent="0.2">
      <c r="A26" s="13" t="s">
        <v>240</v>
      </c>
      <c r="B26" s="9"/>
      <c r="C26" s="9"/>
      <c r="D26" s="9"/>
      <c r="E26" s="9"/>
      <c r="F26" s="41" t="s">
        <v>241</v>
      </c>
    </row>
    <row r="27" spans="1:7" ht="69" customHeight="1" x14ac:dyDescent="0.2">
      <c r="A27" s="41" t="s">
        <v>242</v>
      </c>
      <c r="B27" s="9"/>
      <c r="C27" s="9"/>
      <c r="D27" s="9"/>
      <c r="E27" s="9"/>
      <c r="F27" s="41" t="s">
        <v>243</v>
      </c>
    </row>
    <row r="28" spans="1:7" ht="39" customHeight="1" x14ac:dyDescent="0.2">
      <c r="A28" s="41" t="s">
        <v>244</v>
      </c>
      <c r="B28" s="9"/>
      <c r="C28" s="9"/>
      <c r="D28" s="9"/>
      <c r="E28" s="9"/>
      <c r="F28" s="41" t="s">
        <v>245</v>
      </c>
    </row>
    <row r="29" spans="1:7" ht="51.75" customHeight="1" x14ac:dyDescent="0.2">
      <c r="A29" s="41" t="s">
        <v>246</v>
      </c>
      <c r="B29" s="9"/>
      <c r="C29" s="9"/>
      <c r="D29" s="9"/>
      <c r="E29" s="9"/>
      <c r="F29" s="41" t="s">
        <v>247</v>
      </c>
    </row>
    <row r="30" spans="1:7" ht="72" customHeight="1" x14ac:dyDescent="0.2">
      <c r="A30" s="41" t="s">
        <v>248</v>
      </c>
      <c r="B30" s="9"/>
      <c r="C30" s="9"/>
      <c r="D30" s="9"/>
      <c r="E30" s="9"/>
      <c r="F30" s="41" t="s">
        <v>249</v>
      </c>
    </row>
    <row r="31" spans="1:7" ht="40.5" customHeight="1" x14ac:dyDescent="0.2">
      <c r="A31" s="41" t="s">
        <v>250</v>
      </c>
      <c r="B31" s="9"/>
      <c r="C31" s="9"/>
      <c r="D31" s="9"/>
      <c r="E31" s="9"/>
      <c r="F31" s="41" t="s">
        <v>251</v>
      </c>
    </row>
    <row r="32" spans="1:7" ht="66" customHeight="1" x14ac:dyDescent="0.2">
      <c r="A32" s="41" t="s">
        <v>252</v>
      </c>
      <c r="B32" s="9"/>
      <c r="C32" s="9"/>
      <c r="D32" s="9"/>
      <c r="E32" s="9"/>
      <c r="F32" s="41" t="s">
        <v>253</v>
      </c>
    </row>
    <row r="33" spans="1:10" ht="36.75" customHeight="1" x14ac:dyDescent="0.2">
      <c r="A33" s="41" t="s">
        <v>254</v>
      </c>
      <c r="B33" s="9"/>
      <c r="C33" s="9"/>
      <c r="D33" s="9"/>
      <c r="E33" s="9"/>
      <c r="F33" s="41" t="s">
        <v>255</v>
      </c>
    </row>
    <row r="34" spans="1:10" ht="49.5" customHeight="1" x14ac:dyDescent="0.2">
      <c r="A34" s="15" t="s">
        <v>256</v>
      </c>
      <c r="B34" s="451"/>
      <c r="C34" s="452"/>
      <c r="D34" s="452"/>
      <c r="E34" s="455"/>
      <c r="F34" s="41" t="s">
        <v>257</v>
      </c>
    </row>
    <row r="36" spans="1:10" ht="18" x14ac:dyDescent="0.25">
      <c r="A36" s="25" t="s">
        <v>258</v>
      </c>
      <c r="B36" s="26"/>
      <c r="C36" s="26"/>
      <c r="D36" s="26"/>
      <c r="E36" s="26"/>
      <c r="F36" s="26"/>
      <c r="G36" s="27"/>
    </row>
    <row r="37" spans="1:10" x14ac:dyDescent="0.2">
      <c r="A37" s="6" t="s">
        <v>259</v>
      </c>
      <c r="B37" s="448" t="s">
        <v>117</v>
      </c>
      <c r="C37" s="449"/>
      <c r="D37" s="449"/>
      <c r="E37" s="450"/>
      <c r="F37" s="456" t="s">
        <v>61</v>
      </c>
      <c r="G37" s="457"/>
    </row>
    <row r="38" spans="1:10" ht="39" customHeight="1" x14ac:dyDescent="0.2">
      <c r="A38" s="41" t="s">
        <v>118</v>
      </c>
      <c r="B38" s="9"/>
      <c r="C38" s="9"/>
      <c r="D38" s="9"/>
      <c r="E38" s="9"/>
      <c r="F38" s="443" t="s">
        <v>260</v>
      </c>
      <c r="G38" s="444"/>
    </row>
    <row r="39" spans="1:10" ht="36" customHeight="1" x14ac:dyDescent="0.2">
      <c r="A39" s="41" t="s">
        <v>261</v>
      </c>
      <c r="B39" s="9"/>
      <c r="C39" s="9"/>
      <c r="D39" s="9"/>
      <c r="E39" s="9"/>
      <c r="F39" s="443" t="s">
        <v>262</v>
      </c>
      <c r="G39" s="444"/>
    </row>
    <row r="40" spans="1:10" ht="24.75" customHeight="1" x14ac:dyDescent="0.2">
      <c r="A40" s="41" t="s">
        <v>263</v>
      </c>
      <c r="B40" s="9"/>
      <c r="C40" s="9"/>
      <c r="D40" s="9"/>
      <c r="E40" s="9"/>
      <c r="F40" s="443" t="s">
        <v>264</v>
      </c>
      <c r="G40" s="444"/>
    </row>
    <row r="41" spans="1:10" ht="23.25" customHeight="1" x14ac:dyDescent="0.2">
      <c r="A41" s="15" t="s">
        <v>265</v>
      </c>
      <c r="B41" s="451"/>
      <c r="C41" s="452"/>
      <c r="D41" s="452"/>
      <c r="E41" s="455"/>
      <c r="F41" s="443" t="s">
        <v>266</v>
      </c>
      <c r="G41" s="444"/>
    </row>
    <row r="43" spans="1:10" ht="18" x14ac:dyDescent="0.25">
      <c r="A43" s="25" t="s">
        <v>267</v>
      </c>
      <c r="B43" s="26"/>
      <c r="C43" s="26"/>
      <c r="D43" s="26"/>
      <c r="E43" s="26"/>
      <c r="F43" s="11"/>
      <c r="G43" s="10"/>
    </row>
    <row r="44" spans="1:10" ht="15" x14ac:dyDescent="0.25">
      <c r="A44" s="2" t="s">
        <v>239</v>
      </c>
      <c r="B44" s="453" t="s">
        <v>268</v>
      </c>
      <c r="C44" s="454"/>
      <c r="D44" s="454"/>
      <c r="E44" s="454"/>
      <c r="F44" s="369" t="s">
        <v>269</v>
      </c>
      <c r="G44" s="461"/>
    </row>
    <row r="45" spans="1:10" ht="78.75" customHeight="1" x14ac:dyDescent="0.25">
      <c r="A45" s="41" t="s">
        <v>270</v>
      </c>
      <c r="B45" s="9"/>
      <c r="C45" s="9"/>
      <c r="D45" s="9"/>
      <c r="E45" s="40"/>
      <c r="F45" s="352" t="s">
        <v>271</v>
      </c>
      <c r="G45" s="461"/>
    </row>
    <row r="46" spans="1:10" ht="67.5" customHeight="1" x14ac:dyDescent="0.25">
      <c r="A46" s="41" t="s">
        <v>272</v>
      </c>
      <c r="B46" s="451"/>
      <c r="C46" s="452"/>
      <c r="D46" s="452"/>
      <c r="E46" s="452"/>
      <c r="F46" s="352" t="s">
        <v>273</v>
      </c>
      <c r="G46" s="461"/>
    </row>
    <row r="47" spans="1:10" ht="15" x14ac:dyDescent="0.25">
      <c r="F47"/>
      <c r="G47"/>
      <c r="H47"/>
      <c r="I47"/>
      <c r="J47"/>
    </row>
    <row r="48" spans="1:10" ht="15" x14ac:dyDescent="0.25">
      <c r="F48"/>
      <c r="G48"/>
      <c r="H48"/>
      <c r="I48"/>
      <c r="J48"/>
    </row>
    <row r="49" spans="1:10" ht="15" x14ac:dyDescent="0.25">
      <c r="F49"/>
      <c r="G49"/>
      <c r="H49"/>
      <c r="I49"/>
      <c r="J49"/>
    </row>
    <row r="50" spans="1:10" ht="18" x14ac:dyDescent="0.25">
      <c r="A50" s="23" t="s">
        <v>274</v>
      </c>
      <c r="B50" s="24"/>
      <c r="C50" s="24"/>
      <c r="D50" s="24"/>
      <c r="E50" s="24"/>
    </row>
    <row r="51" spans="1:10" ht="17.25" customHeight="1" x14ac:dyDescent="0.2">
      <c r="A51" s="433" t="s">
        <v>275</v>
      </c>
      <c r="B51" s="433"/>
      <c r="C51" s="433"/>
      <c r="D51" s="433"/>
      <c r="E51" s="433"/>
      <c r="F51" s="20"/>
    </row>
    <row r="52" spans="1:10" ht="16.5" customHeight="1" x14ac:dyDescent="0.2">
      <c r="A52" s="433"/>
      <c r="B52" s="433"/>
      <c r="C52" s="433"/>
      <c r="D52" s="433"/>
      <c r="E52" s="433"/>
    </row>
    <row r="53" spans="1:10" x14ac:dyDescent="0.2">
      <c r="A53" s="6" t="s">
        <v>125</v>
      </c>
      <c r="B53" s="39" t="s">
        <v>126</v>
      </c>
      <c r="C53" s="458" t="s">
        <v>61</v>
      </c>
      <c r="D53" s="459"/>
      <c r="E53" s="460"/>
    </row>
    <row r="54" spans="1:10" ht="33" customHeight="1" x14ac:dyDescent="0.2">
      <c r="A54" s="41" t="s">
        <v>276</v>
      </c>
      <c r="B54" s="31"/>
      <c r="C54" s="447" t="s">
        <v>277</v>
      </c>
      <c r="D54" s="447"/>
      <c r="E54" s="447"/>
    </row>
    <row r="55" spans="1:10" ht="33" customHeight="1" x14ac:dyDescent="0.2">
      <c r="A55" s="41" t="s">
        <v>278</v>
      </c>
      <c r="B55" s="31"/>
      <c r="C55" s="447" t="s">
        <v>279</v>
      </c>
      <c r="D55" s="447"/>
      <c r="E55" s="447"/>
    </row>
    <row r="56" spans="1:10" ht="33" customHeight="1" x14ac:dyDescent="0.2">
      <c r="A56" s="41" t="s">
        <v>280</v>
      </c>
      <c r="B56" s="31"/>
      <c r="C56" s="447" t="s">
        <v>281</v>
      </c>
      <c r="D56" s="447"/>
      <c r="E56" s="447"/>
    </row>
    <row r="57" spans="1:10" ht="30" customHeight="1" x14ac:dyDescent="0.2">
      <c r="A57" s="41" t="s">
        <v>282</v>
      </c>
      <c r="B57" s="31"/>
      <c r="C57" s="447" t="s">
        <v>283</v>
      </c>
      <c r="D57" s="447"/>
      <c r="E57" s="447"/>
    </row>
    <row r="58" spans="1:10" ht="30" customHeight="1" x14ac:dyDescent="0.2">
      <c r="A58" s="41" t="s">
        <v>284</v>
      </c>
      <c r="B58" s="31"/>
      <c r="C58" s="447" t="s">
        <v>285</v>
      </c>
      <c r="D58" s="447"/>
      <c r="E58" s="447"/>
    </row>
    <row r="59" spans="1:10" ht="33" customHeight="1" x14ac:dyDescent="0.2">
      <c r="A59" s="41" t="s">
        <v>248</v>
      </c>
      <c r="B59" s="31"/>
      <c r="C59" s="447" t="s">
        <v>286</v>
      </c>
      <c r="D59" s="447"/>
      <c r="E59" s="447"/>
    </row>
    <row r="60" spans="1:10" ht="34.5" customHeight="1" x14ac:dyDescent="0.2">
      <c r="A60" s="41" t="s">
        <v>252</v>
      </c>
      <c r="B60" s="31"/>
      <c r="C60" s="447" t="s">
        <v>287</v>
      </c>
      <c r="D60" s="447"/>
      <c r="E60" s="447"/>
    </row>
    <row r="61" spans="1:10" ht="37.5" customHeight="1" x14ac:dyDescent="0.2">
      <c r="A61" s="41" t="s">
        <v>288</v>
      </c>
      <c r="B61" s="31"/>
      <c r="C61" s="447" t="s">
        <v>289</v>
      </c>
      <c r="D61" s="447"/>
      <c r="E61" s="447"/>
    </row>
  </sheetData>
  <mergeCells count="27">
    <mergeCell ref="F45:G45"/>
    <mergeCell ref="F46:G46"/>
    <mergeCell ref="F44:G44"/>
    <mergeCell ref="F39:G39"/>
    <mergeCell ref="B41:E41"/>
    <mergeCell ref="C61:E61"/>
    <mergeCell ref="C53:E53"/>
    <mergeCell ref="C54:E54"/>
    <mergeCell ref="C55:E55"/>
    <mergeCell ref="C56:E56"/>
    <mergeCell ref="C57:E57"/>
    <mergeCell ref="F38:G38"/>
    <mergeCell ref="A1:G1"/>
    <mergeCell ref="C58:E58"/>
    <mergeCell ref="C59:E59"/>
    <mergeCell ref="C60:E60"/>
    <mergeCell ref="F40:G40"/>
    <mergeCell ref="F41:G41"/>
    <mergeCell ref="A51:E52"/>
    <mergeCell ref="B3:E3"/>
    <mergeCell ref="B17:E17"/>
    <mergeCell ref="B25:E25"/>
    <mergeCell ref="B37:E37"/>
    <mergeCell ref="B46:E46"/>
    <mergeCell ref="B44:E44"/>
    <mergeCell ref="B34:E34"/>
    <mergeCell ref="F37:G3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J51"/>
  <sheetViews>
    <sheetView zoomScale="80" zoomScaleNormal="80" workbookViewId="0">
      <selection sqref="A1:G1"/>
    </sheetView>
  </sheetViews>
  <sheetFormatPr defaultColWidth="8.5703125" defaultRowHeight="12.75" x14ac:dyDescent="0.2"/>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2" customHeight="1" x14ac:dyDescent="0.25">
      <c r="A1" s="445" t="s">
        <v>201</v>
      </c>
      <c r="B1" s="445"/>
      <c r="C1" s="445"/>
      <c r="D1" s="445"/>
      <c r="E1" s="445"/>
      <c r="F1" s="445"/>
      <c r="G1" s="446"/>
    </row>
    <row r="2" spans="1:7" s="21" customFormat="1" ht="18" x14ac:dyDescent="0.25">
      <c r="A2" s="25" t="s">
        <v>290</v>
      </c>
      <c r="B2" s="29"/>
      <c r="C2" s="29"/>
      <c r="D2" s="29"/>
      <c r="E2" s="29"/>
      <c r="F2" s="25"/>
      <c r="G2" s="30"/>
    </row>
    <row r="3" spans="1:7" s="4" customFormat="1" x14ac:dyDescent="0.2">
      <c r="A3" s="6" t="s">
        <v>54</v>
      </c>
      <c r="B3" s="318" t="s">
        <v>203</v>
      </c>
      <c r="C3" s="319"/>
      <c r="D3" s="319"/>
      <c r="E3" s="320"/>
      <c r="F3" s="38" t="s">
        <v>56</v>
      </c>
      <c r="G3" s="6" t="s">
        <v>204</v>
      </c>
    </row>
    <row r="4" spans="1:7" s="4" customFormat="1" x14ac:dyDescent="0.2">
      <c r="A4" s="6"/>
      <c r="B4" s="38" t="s">
        <v>205</v>
      </c>
      <c r="C4" s="38" t="s">
        <v>205</v>
      </c>
      <c r="D4" s="38" t="s">
        <v>205</v>
      </c>
      <c r="E4" s="38" t="s">
        <v>205</v>
      </c>
      <c r="F4" s="38"/>
      <c r="G4" s="6"/>
    </row>
    <row r="5" spans="1:7" ht="153" x14ac:dyDescent="0.2">
      <c r="A5" s="41" t="s">
        <v>291</v>
      </c>
      <c r="B5" s="8"/>
      <c r="C5" s="8"/>
      <c r="D5" s="8"/>
      <c r="E5" s="8"/>
      <c r="F5" s="12" t="s">
        <v>207</v>
      </c>
      <c r="G5" s="7" t="s">
        <v>292</v>
      </c>
    </row>
    <row r="6" spans="1:7" ht="140.25" x14ac:dyDescent="0.2">
      <c r="A6" s="41" t="s">
        <v>206</v>
      </c>
      <c r="B6" s="8"/>
      <c r="C6" s="8"/>
      <c r="D6" s="8"/>
      <c r="E6" s="8"/>
      <c r="F6" s="12" t="s">
        <v>293</v>
      </c>
      <c r="G6" s="12" t="s">
        <v>294</v>
      </c>
    </row>
    <row r="7" spans="1:7" ht="108.75" customHeight="1" x14ac:dyDescent="0.2">
      <c r="A7" s="41" t="s">
        <v>63</v>
      </c>
      <c r="B7" s="8"/>
      <c r="C7" s="8"/>
      <c r="D7" s="8"/>
      <c r="E7" s="8"/>
      <c r="F7" s="12" t="s">
        <v>140</v>
      </c>
      <c r="G7" s="12" t="s">
        <v>141</v>
      </c>
    </row>
    <row r="8" spans="1:7" ht="204" x14ac:dyDescent="0.2">
      <c r="A8" s="41" t="s">
        <v>64</v>
      </c>
      <c r="B8" s="8"/>
      <c r="C8" s="8"/>
      <c r="D8" s="8"/>
      <c r="E8" s="8"/>
      <c r="F8" s="12" t="s">
        <v>295</v>
      </c>
      <c r="G8" s="12" t="s">
        <v>296</v>
      </c>
    </row>
    <row r="9" spans="1:7" ht="216.75" x14ac:dyDescent="0.2">
      <c r="A9" s="41" t="s">
        <v>65</v>
      </c>
      <c r="B9" s="8"/>
      <c r="C9" s="8"/>
      <c r="D9" s="8"/>
      <c r="E9" s="8"/>
      <c r="F9" s="12" t="s">
        <v>297</v>
      </c>
      <c r="G9" s="12" t="s">
        <v>298</v>
      </c>
    </row>
    <row r="10" spans="1:7" ht="204" x14ac:dyDescent="0.2">
      <c r="A10" s="41" t="s">
        <v>220</v>
      </c>
      <c r="B10" s="8"/>
      <c r="C10" s="8"/>
      <c r="D10" s="8"/>
      <c r="E10" s="8"/>
      <c r="F10" s="7" t="s">
        <v>221</v>
      </c>
      <c r="G10" s="7" t="s">
        <v>299</v>
      </c>
    </row>
    <row r="11" spans="1:7" ht="38.25" x14ac:dyDescent="0.2">
      <c r="A11" s="41" t="s">
        <v>76</v>
      </c>
      <c r="B11" s="8"/>
      <c r="C11" s="8"/>
      <c r="D11" s="8"/>
      <c r="E11" s="8"/>
      <c r="F11" s="7" t="s">
        <v>300</v>
      </c>
      <c r="G11" s="7" t="s">
        <v>224</v>
      </c>
    </row>
    <row r="12" spans="1:7" ht="25.5" x14ac:dyDescent="0.2">
      <c r="A12" s="41" t="s">
        <v>225</v>
      </c>
      <c r="B12" s="8"/>
      <c r="C12" s="8"/>
      <c r="D12" s="8"/>
      <c r="E12" s="8"/>
      <c r="F12" s="7" t="s">
        <v>226</v>
      </c>
      <c r="G12" s="7" t="s">
        <v>301</v>
      </c>
    </row>
    <row r="13" spans="1:7" ht="102" x14ac:dyDescent="0.2">
      <c r="A13" s="41" t="s">
        <v>302</v>
      </c>
      <c r="B13" s="8"/>
      <c r="C13" s="8"/>
      <c r="D13" s="8"/>
      <c r="E13" s="8"/>
      <c r="F13" s="7" t="s">
        <v>146</v>
      </c>
      <c r="G13" s="7" t="s">
        <v>303</v>
      </c>
    </row>
    <row r="14" spans="1:7" x14ac:dyDescent="0.2">
      <c r="A14" s="6" t="s">
        <v>228</v>
      </c>
      <c r="B14" s="8"/>
      <c r="C14" s="8"/>
      <c r="D14" s="8"/>
      <c r="E14" s="8"/>
    </row>
    <row r="15" spans="1:7" x14ac:dyDescent="0.2">
      <c r="G15" s="5"/>
    </row>
    <row r="16" spans="1:7" ht="18" x14ac:dyDescent="0.25">
      <c r="A16" s="25" t="s">
        <v>304</v>
      </c>
      <c r="B16" s="28"/>
      <c r="C16" s="28"/>
      <c r="D16" s="28"/>
      <c r="E16" s="28"/>
      <c r="F16" s="26"/>
      <c r="G16" s="27"/>
    </row>
    <row r="17" spans="1:7" s="4" customFormat="1" x14ac:dyDescent="0.2">
      <c r="A17" s="6" t="s">
        <v>54</v>
      </c>
      <c r="B17" s="465" t="s">
        <v>203</v>
      </c>
      <c r="C17" s="465"/>
      <c r="D17" s="465"/>
      <c r="E17" s="465"/>
      <c r="F17" s="38" t="s">
        <v>230</v>
      </c>
      <c r="G17" s="6" t="s">
        <v>231</v>
      </c>
    </row>
    <row r="18" spans="1:7" ht="89.25" x14ac:dyDescent="0.2">
      <c r="A18" s="41" t="s">
        <v>305</v>
      </c>
      <c r="B18" s="8"/>
      <c r="C18" s="8"/>
      <c r="D18" s="8"/>
      <c r="E18" s="8"/>
      <c r="F18" s="12" t="s">
        <v>306</v>
      </c>
      <c r="G18" s="16" t="s">
        <v>307</v>
      </c>
    </row>
    <row r="19" spans="1:7" ht="76.5" x14ac:dyDescent="0.2">
      <c r="A19" s="41" t="s">
        <v>308</v>
      </c>
      <c r="B19" s="8"/>
      <c r="C19" s="8"/>
      <c r="D19" s="8"/>
      <c r="E19" s="8"/>
      <c r="F19" s="12" t="s">
        <v>309</v>
      </c>
      <c r="G19" s="16" t="s">
        <v>310</v>
      </c>
    </row>
    <row r="20" spans="1:7" x14ac:dyDescent="0.2">
      <c r="A20" s="41" t="s">
        <v>311</v>
      </c>
      <c r="B20" s="8"/>
      <c r="C20" s="8"/>
      <c r="D20" s="8"/>
      <c r="E20" s="8"/>
      <c r="F20" s="7" t="s">
        <v>312</v>
      </c>
      <c r="G20" s="16" t="s">
        <v>313</v>
      </c>
    </row>
    <row r="21" spans="1:7" x14ac:dyDescent="0.2">
      <c r="A21" s="41" t="s">
        <v>314</v>
      </c>
      <c r="B21" s="8"/>
      <c r="C21" s="8"/>
      <c r="D21" s="8"/>
      <c r="E21" s="8"/>
      <c r="F21" s="7" t="s">
        <v>315</v>
      </c>
      <c r="G21" s="16" t="s">
        <v>316</v>
      </c>
    </row>
    <row r="22" spans="1:7" x14ac:dyDescent="0.2">
      <c r="A22" s="6" t="s">
        <v>235</v>
      </c>
      <c r="B22" s="8"/>
      <c r="C22" s="8"/>
      <c r="D22" s="8"/>
      <c r="E22" s="8"/>
    </row>
    <row r="24" spans="1:7" ht="18" x14ac:dyDescent="0.25">
      <c r="A24" s="25" t="s">
        <v>317</v>
      </c>
      <c r="B24" s="26"/>
      <c r="C24" s="26"/>
      <c r="D24" s="26"/>
      <c r="E24" s="26"/>
    </row>
    <row r="25" spans="1:7" ht="25.5" x14ac:dyDescent="0.2">
      <c r="A25" s="6" t="s">
        <v>318</v>
      </c>
      <c r="B25" s="8"/>
      <c r="C25" s="8"/>
      <c r="D25" s="8"/>
      <c r="E25" s="8"/>
    </row>
    <row r="27" spans="1:7" ht="18" x14ac:dyDescent="0.25">
      <c r="A27" s="25" t="s">
        <v>319</v>
      </c>
      <c r="B27" s="26"/>
      <c r="C27" s="26"/>
      <c r="D27" s="26"/>
      <c r="E27" s="26"/>
      <c r="F27" s="26"/>
    </row>
    <row r="28" spans="1:7" ht="13.15" customHeight="1" x14ac:dyDescent="0.2">
      <c r="A28" s="17" t="s">
        <v>320</v>
      </c>
      <c r="B28" s="468" t="s">
        <v>117</v>
      </c>
      <c r="C28" s="469"/>
      <c r="D28" s="469"/>
      <c r="E28" s="470"/>
      <c r="F28" s="32" t="s">
        <v>61</v>
      </c>
    </row>
    <row r="29" spans="1:7" ht="38.25" x14ac:dyDescent="0.2">
      <c r="A29" s="15" t="s">
        <v>101</v>
      </c>
      <c r="B29" s="466"/>
      <c r="C29" s="467"/>
      <c r="D29" s="467"/>
      <c r="E29" s="467"/>
      <c r="F29" s="42" t="s">
        <v>321</v>
      </c>
    </row>
    <row r="31" spans="1:7" ht="18" x14ac:dyDescent="0.25">
      <c r="A31" s="25" t="s">
        <v>322</v>
      </c>
      <c r="B31" s="26"/>
      <c r="C31" s="26"/>
      <c r="D31" s="26"/>
      <c r="E31" s="26"/>
      <c r="F31" s="26"/>
      <c r="G31" s="27"/>
    </row>
    <row r="32" spans="1:7" x14ac:dyDescent="0.2">
      <c r="A32" s="6" t="s">
        <v>116</v>
      </c>
      <c r="B32" s="475" t="s">
        <v>117</v>
      </c>
      <c r="C32" s="476"/>
      <c r="D32" s="476"/>
      <c r="E32" s="477"/>
      <c r="F32" s="369" t="s">
        <v>61</v>
      </c>
      <c r="G32" s="369"/>
    </row>
    <row r="33" spans="1:10" ht="27" customHeight="1" x14ac:dyDescent="0.2">
      <c r="A33" s="41" t="s">
        <v>118</v>
      </c>
      <c r="B33" s="8"/>
      <c r="C33" s="8"/>
      <c r="D33" s="8"/>
      <c r="E33" s="8"/>
      <c r="F33" s="472" t="s">
        <v>323</v>
      </c>
      <c r="G33" s="473"/>
    </row>
    <row r="34" spans="1:10" ht="33" customHeight="1" x14ac:dyDescent="0.2">
      <c r="A34" s="41" t="s">
        <v>261</v>
      </c>
      <c r="B34" s="8"/>
      <c r="C34" s="8"/>
      <c r="D34" s="8"/>
      <c r="E34" s="8"/>
      <c r="F34" s="472" t="s">
        <v>324</v>
      </c>
      <c r="G34" s="473"/>
    </row>
    <row r="35" spans="1:10" ht="18" customHeight="1" x14ac:dyDescent="0.2">
      <c r="A35" s="41" t="s">
        <v>263</v>
      </c>
      <c r="B35" s="8"/>
      <c r="C35" s="8"/>
      <c r="D35" s="8"/>
      <c r="E35" s="8"/>
      <c r="F35" s="472" t="s">
        <v>325</v>
      </c>
      <c r="G35" s="473"/>
    </row>
    <row r="36" spans="1:10" ht="29.1" customHeight="1" x14ac:dyDescent="0.2">
      <c r="A36" s="15" t="s">
        <v>265</v>
      </c>
      <c r="B36" s="466"/>
      <c r="C36" s="467"/>
      <c r="D36" s="467"/>
      <c r="E36" s="471"/>
      <c r="F36" s="472" t="s">
        <v>326</v>
      </c>
      <c r="G36" s="473"/>
    </row>
    <row r="38" spans="1:10" ht="18" x14ac:dyDescent="0.25">
      <c r="A38" s="25" t="s">
        <v>327</v>
      </c>
      <c r="B38" s="26"/>
      <c r="C38" s="26"/>
      <c r="D38" s="26"/>
      <c r="E38" s="26"/>
      <c r="F38" s="26"/>
    </row>
    <row r="39" spans="1:10" ht="13.15" customHeight="1" x14ac:dyDescent="0.2">
      <c r="A39" s="2" t="s">
        <v>239</v>
      </c>
      <c r="B39" s="453" t="s">
        <v>268</v>
      </c>
      <c r="C39" s="454"/>
      <c r="D39" s="454"/>
      <c r="E39" s="478"/>
      <c r="F39" s="38" t="s">
        <v>269</v>
      </c>
      <c r="G39" s="3"/>
    </row>
    <row r="40" spans="1:10" ht="102" x14ac:dyDescent="0.2">
      <c r="A40" s="41" t="s">
        <v>328</v>
      </c>
      <c r="B40" s="8"/>
      <c r="C40" s="8"/>
      <c r="D40" s="8"/>
      <c r="E40" s="8"/>
      <c r="F40" s="41" t="s">
        <v>329</v>
      </c>
      <c r="G40" s="3"/>
    </row>
    <row r="41" spans="1:10" ht="102" x14ac:dyDescent="0.2">
      <c r="A41" s="41" t="s">
        <v>330</v>
      </c>
      <c r="B41" s="466"/>
      <c r="C41" s="467"/>
      <c r="D41" s="467"/>
      <c r="E41" s="471"/>
      <c r="F41" s="41" t="s">
        <v>331</v>
      </c>
      <c r="G41" s="3"/>
    </row>
    <row r="42" spans="1:10" ht="15" x14ac:dyDescent="0.25">
      <c r="F42"/>
      <c r="G42"/>
      <c r="H42"/>
      <c r="I42"/>
      <c r="J42"/>
    </row>
    <row r="43" spans="1:10" ht="15" x14ac:dyDescent="0.25">
      <c r="F43"/>
      <c r="G43"/>
      <c r="H43"/>
      <c r="I43"/>
      <c r="J43"/>
    </row>
    <row r="44" spans="1:10" ht="15" x14ac:dyDescent="0.25">
      <c r="F44"/>
      <c r="G44"/>
      <c r="H44"/>
      <c r="I44"/>
      <c r="J44"/>
    </row>
    <row r="45" spans="1:10" ht="18" x14ac:dyDescent="0.25">
      <c r="A45" s="23" t="s">
        <v>274</v>
      </c>
      <c r="B45" s="24"/>
      <c r="C45" s="24"/>
      <c r="D45" s="24"/>
      <c r="E45" s="24"/>
    </row>
    <row r="46" spans="1:10" x14ac:dyDescent="0.2">
      <c r="A46" s="474" t="s">
        <v>332</v>
      </c>
      <c r="B46" s="474"/>
      <c r="C46" s="474"/>
      <c r="D46" s="474"/>
      <c r="E46" s="474"/>
      <c r="F46" s="20"/>
    </row>
    <row r="47" spans="1:10" x14ac:dyDescent="0.2">
      <c r="A47" s="22" t="s">
        <v>125</v>
      </c>
      <c r="B47" s="37" t="s">
        <v>126</v>
      </c>
      <c r="C47" s="462" t="s">
        <v>61</v>
      </c>
      <c r="D47" s="463"/>
      <c r="E47" s="464"/>
    </row>
    <row r="48" spans="1:10" ht="30" customHeight="1" x14ac:dyDescent="0.2">
      <c r="A48" s="41" t="s">
        <v>276</v>
      </c>
      <c r="B48" s="31"/>
      <c r="C48" s="447" t="s">
        <v>333</v>
      </c>
      <c r="D48" s="447"/>
      <c r="E48" s="447"/>
    </row>
    <row r="49" spans="1:5" ht="30" customHeight="1" x14ac:dyDescent="0.2">
      <c r="A49" s="41" t="s">
        <v>334</v>
      </c>
      <c r="B49" s="31"/>
      <c r="C49" s="447" t="s">
        <v>335</v>
      </c>
      <c r="D49" s="447"/>
      <c r="E49" s="447"/>
    </row>
    <row r="50" spans="1:5" ht="30" customHeight="1" x14ac:dyDescent="0.2">
      <c r="A50" s="41" t="s">
        <v>336</v>
      </c>
      <c r="B50" s="31"/>
      <c r="C50" s="447" t="s">
        <v>337</v>
      </c>
      <c r="D50" s="447"/>
      <c r="E50" s="447"/>
    </row>
    <row r="51" spans="1:5" ht="30" customHeight="1" x14ac:dyDescent="0.2">
      <c r="A51" s="41" t="s">
        <v>288</v>
      </c>
      <c r="B51" s="31"/>
      <c r="C51" s="447" t="s">
        <v>338</v>
      </c>
      <c r="D51" s="447"/>
      <c r="E51" s="447"/>
    </row>
  </sheetData>
  <mergeCells count="20">
    <mergeCell ref="C51:E51"/>
    <mergeCell ref="F32:G32"/>
    <mergeCell ref="B36:E36"/>
    <mergeCell ref="F33:G33"/>
    <mergeCell ref="F34:G34"/>
    <mergeCell ref="F35:G35"/>
    <mergeCell ref="F36:G36"/>
    <mergeCell ref="A46:E46"/>
    <mergeCell ref="B32:E32"/>
    <mergeCell ref="B39:E39"/>
    <mergeCell ref="B41:E41"/>
    <mergeCell ref="A1:G1"/>
    <mergeCell ref="C47:E47"/>
    <mergeCell ref="C48:E48"/>
    <mergeCell ref="C49:E49"/>
    <mergeCell ref="C50:E50"/>
    <mergeCell ref="B3:E3"/>
    <mergeCell ref="B17:E17"/>
    <mergeCell ref="B29:E29"/>
    <mergeCell ref="B28:E28"/>
  </mergeCells>
  <pageMargins left="0.7" right="0.7" top="0.75" bottom="0.75" header="0.3" footer="0.3"/>
  <pageSetup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1:J62"/>
  <sheetViews>
    <sheetView zoomScale="80" zoomScaleNormal="80" workbookViewId="0">
      <selection sqref="A1:G1"/>
    </sheetView>
  </sheetViews>
  <sheetFormatPr defaultColWidth="8.5703125" defaultRowHeight="12.75" x14ac:dyDescent="0.2"/>
  <cols>
    <col min="1" max="1" width="48.28515625" style="1" customWidth="1"/>
    <col min="2" max="2" width="17.5703125" style="3" bestFit="1" customWidth="1"/>
    <col min="3" max="5" width="17.5703125" style="3" customWidth="1"/>
    <col min="6" max="6" width="43.7109375" style="3" customWidth="1"/>
    <col min="7" max="7" width="59.42578125" style="1" customWidth="1"/>
    <col min="8" max="16384" width="8.5703125" style="3"/>
  </cols>
  <sheetData>
    <row r="1" spans="1:7" ht="75.75" customHeight="1" x14ac:dyDescent="0.25">
      <c r="A1" s="445" t="s">
        <v>339</v>
      </c>
      <c r="B1" s="445"/>
      <c r="C1" s="445"/>
      <c r="D1" s="445"/>
      <c r="E1" s="445"/>
      <c r="F1" s="445"/>
      <c r="G1" s="446"/>
    </row>
    <row r="2" spans="1:7" s="21" customFormat="1" ht="18" x14ac:dyDescent="0.25">
      <c r="A2" s="25" t="s">
        <v>340</v>
      </c>
      <c r="B2" s="29"/>
      <c r="C2" s="29"/>
      <c r="D2" s="29"/>
      <c r="E2" s="29"/>
      <c r="F2" s="25"/>
      <c r="G2" s="30"/>
    </row>
    <row r="3" spans="1:7" s="4" customFormat="1" x14ac:dyDescent="0.2">
      <c r="A3" s="6" t="s">
        <v>54</v>
      </c>
      <c r="B3" s="318" t="s">
        <v>203</v>
      </c>
      <c r="C3" s="319"/>
      <c r="D3" s="319"/>
      <c r="E3" s="320"/>
      <c r="F3" s="38" t="s">
        <v>56</v>
      </c>
      <c r="G3" s="6" t="s">
        <v>204</v>
      </c>
    </row>
    <row r="4" spans="1:7" s="4" customFormat="1" x14ac:dyDescent="0.2">
      <c r="A4" s="6"/>
      <c r="B4" s="38" t="s">
        <v>205</v>
      </c>
      <c r="C4" s="38" t="s">
        <v>205</v>
      </c>
      <c r="D4" s="38" t="s">
        <v>205</v>
      </c>
      <c r="E4" s="38" t="s">
        <v>205</v>
      </c>
      <c r="F4" s="38"/>
      <c r="G4" s="6"/>
    </row>
    <row r="5" spans="1:7" ht="36" customHeight="1" x14ac:dyDescent="0.2">
      <c r="A5" s="41" t="s">
        <v>63</v>
      </c>
      <c r="B5" s="8"/>
      <c r="C5" s="8"/>
      <c r="D5" s="8"/>
      <c r="E5" s="8"/>
      <c r="F5" s="7" t="s">
        <v>341</v>
      </c>
      <c r="G5" s="7" t="s">
        <v>342</v>
      </c>
    </row>
    <row r="6" spans="1:7" ht="87" customHeight="1" x14ac:dyDescent="0.2">
      <c r="A6" s="41" t="s">
        <v>343</v>
      </c>
      <c r="B6" s="8"/>
      <c r="C6" s="8"/>
      <c r="D6" s="8"/>
      <c r="E6" s="8"/>
      <c r="F6" s="7" t="s">
        <v>344</v>
      </c>
      <c r="G6" s="7" t="s">
        <v>345</v>
      </c>
    </row>
    <row r="7" spans="1:7" ht="90.75" customHeight="1" x14ac:dyDescent="0.2">
      <c r="A7" s="41" t="s">
        <v>346</v>
      </c>
      <c r="B7" s="8"/>
      <c r="C7" s="8"/>
      <c r="D7" s="8"/>
      <c r="E7" s="8"/>
      <c r="F7" s="7" t="s">
        <v>347</v>
      </c>
      <c r="G7" s="7" t="s">
        <v>348</v>
      </c>
    </row>
    <row r="8" spans="1:7" ht="49.5" customHeight="1" x14ac:dyDescent="0.2">
      <c r="A8" s="41" t="s">
        <v>349</v>
      </c>
      <c r="B8" s="8"/>
      <c r="C8" s="8"/>
      <c r="D8" s="8"/>
      <c r="E8" s="8"/>
      <c r="F8" s="7" t="s">
        <v>350</v>
      </c>
      <c r="G8" s="7" t="s">
        <v>351</v>
      </c>
    </row>
    <row r="9" spans="1:7" ht="32.25" customHeight="1" x14ac:dyDescent="0.2">
      <c r="A9" s="41" t="s">
        <v>352</v>
      </c>
      <c r="B9" s="8"/>
      <c r="C9" s="8"/>
      <c r="D9" s="8"/>
      <c r="E9" s="8"/>
      <c r="F9" s="7" t="s">
        <v>353</v>
      </c>
      <c r="G9" s="7" t="s">
        <v>354</v>
      </c>
    </row>
    <row r="10" spans="1:7" ht="30.75" customHeight="1" x14ac:dyDescent="0.2">
      <c r="A10" s="41" t="s">
        <v>355</v>
      </c>
      <c r="B10" s="8"/>
      <c r="C10" s="8"/>
      <c r="D10" s="8"/>
      <c r="E10" s="8"/>
      <c r="F10" s="7" t="s">
        <v>356</v>
      </c>
      <c r="G10" s="7" t="s">
        <v>354</v>
      </c>
    </row>
    <row r="11" spans="1:7" ht="31.5" customHeight="1" x14ac:dyDescent="0.2">
      <c r="A11" s="41" t="s">
        <v>357</v>
      </c>
      <c r="B11" s="8"/>
      <c r="C11" s="8"/>
      <c r="D11" s="8"/>
      <c r="E11" s="8"/>
      <c r="F11" s="7" t="s">
        <v>358</v>
      </c>
      <c r="G11" s="7" t="s">
        <v>354</v>
      </c>
    </row>
    <row r="12" spans="1:7" ht="27" customHeight="1" x14ac:dyDescent="0.2">
      <c r="A12" s="6" t="s">
        <v>228</v>
      </c>
      <c r="B12" s="8"/>
      <c r="C12" s="8"/>
      <c r="D12" s="8"/>
      <c r="E12" s="8"/>
    </row>
    <row r="13" spans="1:7" x14ac:dyDescent="0.2">
      <c r="G13" s="5"/>
    </row>
    <row r="14" spans="1:7" ht="18" x14ac:dyDescent="0.25">
      <c r="A14" s="25" t="s">
        <v>359</v>
      </c>
      <c r="B14" s="28"/>
      <c r="C14" s="28"/>
      <c r="D14" s="28"/>
      <c r="E14" s="28"/>
      <c r="F14" s="26"/>
      <c r="G14" s="27"/>
    </row>
    <row r="15" spans="1:7" s="4" customFormat="1" x14ac:dyDescent="0.2">
      <c r="A15" s="6" t="s">
        <v>54</v>
      </c>
      <c r="B15" s="465" t="s">
        <v>203</v>
      </c>
      <c r="C15" s="465"/>
      <c r="D15" s="465"/>
      <c r="E15" s="465"/>
      <c r="F15" s="38" t="s">
        <v>230</v>
      </c>
      <c r="G15" s="6" t="s">
        <v>231</v>
      </c>
    </row>
    <row r="16" spans="1:7" ht="108.75" customHeight="1" x14ac:dyDescent="0.2">
      <c r="A16" s="41" t="s">
        <v>360</v>
      </c>
      <c r="B16" s="8"/>
      <c r="C16" s="8"/>
      <c r="D16" s="8"/>
      <c r="E16" s="8"/>
      <c r="F16" s="12" t="s">
        <v>361</v>
      </c>
      <c r="G16" s="16" t="s">
        <v>362</v>
      </c>
    </row>
    <row r="17" spans="1:7" ht="103.5" customHeight="1" x14ac:dyDescent="0.2">
      <c r="A17" s="41" t="s">
        <v>363</v>
      </c>
      <c r="B17" s="8"/>
      <c r="C17" s="8"/>
      <c r="D17" s="8"/>
      <c r="E17" s="8"/>
      <c r="F17" s="12" t="s">
        <v>364</v>
      </c>
      <c r="G17" s="16" t="s">
        <v>362</v>
      </c>
    </row>
    <row r="18" spans="1:7" ht="51" x14ac:dyDescent="0.2">
      <c r="A18" s="41" t="s">
        <v>365</v>
      </c>
      <c r="B18" s="8"/>
      <c r="C18" s="8"/>
      <c r="D18" s="8"/>
      <c r="E18" s="8"/>
      <c r="F18" s="7" t="s">
        <v>366</v>
      </c>
      <c r="G18" s="16" t="s">
        <v>367</v>
      </c>
    </row>
    <row r="19" spans="1:7" ht="38.25" x14ac:dyDescent="0.2">
      <c r="A19" s="41" t="s">
        <v>368</v>
      </c>
      <c r="B19" s="8"/>
      <c r="C19" s="8"/>
      <c r="D19" s="8"/>
      <c r="E19" s="8"/>
      <c r="F19" s="7" t="s">
        <v>369</v>
      </c>
      <c r="G19" s="7" t="s">
        <v>370</v>
      </c>
    </row>
    <row r="20" spans="1:7" ht="51" x14ac:dyDescent="0.2">
      <c r="A20" s="41" t="s">
        <v>371</v>
      </c>
      <c r="B20" s="8"/>
      <c r="C20" s="8"/>
      <c r="D20" s="8"/>
      <c r="E20" s="8"/>
      <c r="F20" s="7" t="s">
        <v>372</v>
      </c>
      <c r="G20" s="7" t="s">
        <v>373</v>
      </c>
    </row>
    <row r="21" spans="1:7" x14ac:dyDescent="0.2">
      <c r="A21" s="41" t="s">
        <v>374</v>
      </c>
      <c r="B21" s="8"/>
      <c r="C21" s="8"/>
      <c r="D21" s="8"/>
      <c r="E21" s="8"/>
      <c r="F21" s="7" t="s">
        <v>375</v>
      </c>
      <c r="G21" s="7" t="s">
        <v>376</v>
      </c>
    </row>
    <row r="22" spans="1:7" x14ac:dyDescent="0.2">
      <c r="A22" s="41" t="s">
        <v>377</v>
      </c>
      <c r="B22" s="8"/>
      <c r="C22" s="8"/>
      <c r="D22" s="8"/>
      <c r="E22" s="8"/>
      <c r="F22" s="7" t="s">
        <v>378</v>
      </c>
      <c r="G22" s="7" t="s">
        <v>376</v>
      </c>
    </row>
    <row r="23" spans="1:7" x14ac:dyDescent="0.2">
      <c r="A23" s="41" t="s">
        <v>379</v>
      </c>
      <c r="B23" s="8"/>
      <c r="C23" s="8"/>
      <c r="D23" s="8"/>
      <c r="E23" s="8"/>
      <c r="F23" s="7" t="s">
        <v>380</v>
      </c>
      <c r="G23" s="7" t="s">
        <v>381</v>
      </c>
    </row>
    <row r="24" spans="1:7" x14ac:dyDescent="0.2">
      <c r="A24" s="6" t="s">
        <v>235</v>
      </c>
      <c r="B24" s="8"/>
      <c r="C24" s="8"/>
      <c r="D24" s="8"/>
      <c r="E24" s="8"/>
    </row>
    <row r="26" spans="1:7" ht="18" x14ac:dyDescent="0.25">
      <c r="A26" s="25" t="s">
        <v>382</v>
      </c>
      <c r="B26" s="26"/>
      <c r="C26" s="26"/>
      <c r="D26" s="26"/>
      <c r="E26" s="26"/>
    </row>
    <row r="27" spans="1:7" ht="25.5" x14ac:dyDescent="0.2">
      <c r="A27" s="6" t="s">
        <v>383</v>
      </c>
      <c r="B27" s="8"/>
      <c r="C27" s="8"/>
      <c r="D27" s="8"/>
      <c r="E27" s="8"/>
    </row>
    <row r="29" spans="1:7" ht="18" x14ac:dyDescent="0.25">
      <c r="A29" s="25" t="s">
        <v>384</v>
      </c>
      <c r="B29" s="26"/>
      <c r="C29" s="26"/>
      <c r="D29" s="26"/>
      <c r="E29" s="26"/>
      <c r="F29" s="26"/>
    </row>
    <row r="30" spans="1:7" ht="13.15" customHeight="1" x14ac:dyDescent="0.2">
      <c r="A30" s="17" t="s">
        <v>320</v>
      </c>
      <c r="B30" s="468" t="s">
        <v>117</v>
      </c>
      <c r="C30" s="469"/>
      <c r="D30" s="469"/>
      <c r="E30" s="470"/>
      <c r="F30" s="38" t="s">
        <v>61</v>
      </c>
    </row>
    <row r="31" spans="1:7" ht="38.25" x14ac:dyDescent="0.2">
      <c r="A31" s="15" t="s">
        <v>385</v>
      </c>
      <c r="B31" s="466"/>
      <c r="C31" s="467"/>
      <c r="D31" s="467"/>
      <c r="E31" s="471"/>
      <c r="F31" s="35" t="s">
        <v>386</v>
      </c>
    </row>
    <row r="33" spans="1:10" ht="18" x14ac:dyDescent="0.25">
      <c r="A33" s="25" t="s">
        <v>387</v>
      </c>
      <c r="B33" s="26"/>
      <c r="C33" s="26"/>
      <c r="D33" s="26"/>
      <c r="E33" s="26"/>
      <c r="F33" s="26"/>
      <c r="G33" s="27"/>
    </row>
    <row r="34" spans="1:10" x14ac:dyDescent="0.2">
      <c r="A34" s="481" t="s">
        <v>388</v>
      </c>
      <c r="B34" s="481"/>
      <c r="C34" s="1"/>
      <c r="D34" s="1"/>
      <c r="E34" s="1"/>
      <c r="F34" s="1"/>
      <c r="H34" s="1"/>
      <c r="I34" s="1"/>
      <c r="J34" s="1"/>
    </row>
    <row r="35" spans="1:10" x14ac:dyDescent="0.2">
      <c r="A35" s="6" t="s">
        <v>389</v>
      </c>
      <c r="B35" s="465" t="s">
        <v>117</v>
      </c>
      <c r="C35" s="465"/>
      <c r="D35" s="465"/>
      <c r="E35" s="465"/>
      <c r="F35" s="369" t="s">
        <v>61</v>
      </c>
      <c r="G35" s="369"/>
    </row>
    <row r="36" spans="1:10" ht="33" customHeight="1" x14ac:dyDescent="0.2">
      <c r="A36" s="41" t="s">
        <v>118</v>
      </c>
      <c r="B36" s="8"/>
      <c r="C36" s="8"/>
      <c r="D36" s="8"/>
      <c r="E36" s="8"/>
      <c r="F36" s="433" t="s">
        <v>390</v>
      </c>
      <c r="G36" s="433"/>
    </row>
    <row r="37" spans="1:10" ht="33.75" customHeight="1" x14ac:dyDescent="0.2">
      <c r="A37" s="41" t="s">
        <v>391</v>
      </c>
      <c r="B37" s="8"/>
      <c r="C37" s="8"/>
      <c r="D37" s="8"/>
      <c r="E37" s="8"/>
      <c r="F37" s="433" t="s">
        <v>392</v>
      </c>
      <c r="G37" s="433"/>
    </row>
    <row r="38" spans="1:10" ht="33" customHeight="1" x14ac:dyDescent="0.2">
      <c r="A38" s="41" t="s">
        <v>393</v>
      </c>
      <c r="B38" s="8"/>
      <c r="C38" s="8"/>
      <c r="D38" s="8"/>
      <c r="E38" s="8"/>
      <c r="F38" s="433" t="s">
        <v>394</v>
      </c>
      <c r="G38" s="433"/>
    </row>
    <row r="39" spans="1:10" ht="21.75" customHeight="1" x14ac:dyDescent="0.2">
      <c r="A39" s="41" t="s">
        <v>395</v>
      </c>
      <c r="B39" s="8"/>
      <c r="C39" s="8"/>
      <c r="D39" s="8"/>
      <c r="E39" s="8"/>
      <c r="F39" s="472" t="s">
        <v>396</v>
      </c>
      <c r="G39" s="473"/>
    </row>
    <row r="40" spans="1:10" ht="24.75" customHeight="1" x14ac:dyDescent="0.2">
      <c r="A40" s="41" t="s">
        <v>397</v>
      </c>
      <c r="B40" s="8"/>
      <c r="C40" s="8"/>
      <c r="D40" s="8"/>
      <c r="E40" s="8"/>
      <c r="F40" s="472" t="s">
        <v>398</v>
      </c>
      <c r="G40" s="473"/>
    </row>
    <row r="41" spans="1:10" ht="28.5" customHeight="1" x14ac:dyDescent="0.2">
      <c r="A41" s="41" t="s">
        <v>399</v>
      </c>
      <c r="B41" s="466"/>
      <c r="C41" s="467"/>
      <c r="D41" s="467"/>
      <c r="E41" s="471"/>
      <c r="F41" s="472" t="s">
        <v>400</v>
      </c>
      <c r="G41" s="473"/>
    </row>
    <row r="42" spans="1:10" ht="28.5" customHeight="1" x14ac:dyDescent="0.2">
      <c r="A42" s="41" t="s">
        <v>401</v>
      </c>
      <c r="B42" s="466"/>
      <c r="C42" s="467"/>
      <c r="D42" s="467"/>
      <c r="E42" s="471"/>
      <c r="F42" s="472" t="s">
        <v>402</v>
      </c>
      <c r="G42" s="473"/>
    </row>
    <row r="43" spans="1:10" ht="17.25" customHeight="1" x14ac:dyDescent="0.2">
      <c r="A43" s="19" t="s">
        <v>403</v>
      </c>
      <c r="B43" s="14"/>
      <c r="C43" s="14"/>
      <c r="D43" s="14"/>
      <c r="E43" s="14"/>
      <c r="F43" s="14"/>
      <c r="G43" s="14"/>
    </row>
    <row r="44" spans="1:10" x14ac:dyDescent="0.2">
      <c r="B44" s="1"/>
      <c r="C44" s="1"/>
      <c r="D44" s="1"/>
      <c r="E44" s="1"/>
      <c r="F44" s="1"/>
    </row>
    <row r="45" spans="1:10" ht="18" x14ac:dyDescent="0.25">
      <c r="A45" s="25" t="s">
        <v>404</v>
      </c>
      <c r="B45" s="26"/>
      <c r="C45" s="26"/>
      <c r="D45" s="26"/>
      <c r="E45" s="26"/>
      <c r="F45" s="26"/>
    </row>
    <row r="46" spans="1:10" x14ac:dyDescent="0.2">
      <c r="A46" s="2" t="s">
        <v>239</v>
      </c>
      <c r="B46" s="453" t="s">
        <v>268</v>
      </c>
      <c r="C46" s="454"/>
      <c r="D46" s="454"/>
      <c r="E46" s="478"/>
      <c r="F46" s="38" t="s">
        <v>269</v>
      </c>
      <c r="G46" s="3"/>
    </row>
    <row r="47" spans="1:10" ht="49.15" customHeight="1" x14ac:dyDescent="0.2">
      <c r="A47" s="41" t="s">
        <v>405</v>
      </c>
      <c r="B47" s="8"/>
      <c r="C47" s="8"/>
      <c r="D47" s="8"/>
      <c r="E47" s="8"/>
      <c r="F47" s="479" t="s">
        <v>406</v>
      </c>
      <c r="G47" s="3"/>
    </row>
    <row r="48" spans="1:10" ht="54.6" customHeight="1" x14ac:dyDescent="0.2">
      <c r="A48" s="41" t="s">
        <v>407</v>
      </c>
      <c r="B48" s="8"/>
      <c r="C48" s="8"/>
      <c r="D48" s="8"/>
      <c r="E48" s="8"/>
      <c r="F48" s="480"/>
      <c r="G48" s="3"/>
    </row>
    <row r="49" spans="1:10" ht="48" customHeight="1" x14ac:dyDescent="0.2">
      <c r="A49" s="41" t="s">
        <v>408</v>
      </c>
      <c r="B49" s="466"/>
      <c r="C49" s="467"/>
      <c r="D49" s="467"/>
      <c r="E49" s="471"/>
      <c r="F49" s="479" t="s">
        <v>409</v>
      </c>
      <c r="G49" s="3"/>
    </row>
    <row r="50" spans="1:10" ht="61.5" customHeight="1" x14ac:dyDescent="0.2">
      <c r="A50" s="41" t="s">
        <v>410</v>
      </c>
      <c r="B50" s="466"/>
      <c r="C50" s="467"/>
      <c r="D50" s="467"/>
      <c r="E50" s="471"/>
      <c r="F50" s="480"/>
      <c r="G50" s="3"/>
    </row>
    <row r="51" spans="1:10" ht="15" x14ac:dyDescent="0.25">
      <c r="F51"/>
      <c r="G51"/>
      <c r="H51"/>
      <c r="I51"/>
      <c r="J51"/>
    </row>
    <row r="52" spans="1:10" ht="15" x14ac:dyDescent="0.25">
      <c r="F52"/>
      <c r="G52"/>
      <c r="H52"/>
      <c r="I52"/>
      <c r="J52"/>
    </row>
    <row r="53" spans="1:10" ht="15" x14ac:dyDescent="0.25">
      <c r="F53"/>
      <c r="G53"/>
      <c r="H53"/>
      <c r="I53"/>
      <c r="J53"/>
    </row>
    <row r="54" spans="1:10" ht="18" x14ac:dyDescent="0.25">
      <c r="A54" s="23" t="s">
        <v>274</v>
      </c>
      <c r="B54" s="24"/>
      <c r="C54" s="24"/>
      <c r="D54" s="24"/>
      <c r="E54" s="24"/>
    </row>
    <row r="55" spans="1:10" x14ac:dyDescent="0.2">
      <c r="A55" s="474" t="s">
        <v>332</v>
      </c>
      <c r="B55" s="474"/>
      <c r="C55" s="474"/>
      <c r="D55" s="474"/>
      <c r="E55" s="474"/>
      <c r="F55" s="20"/>
    </row>
    <row r="56" spans="1:10" x14ac:dyDescent="0.2">
      <c r="A56" s="6" t="s">
        <v>125</v>
      </c>
      <c r="B56" s="33" t="s">
        <v>126</v>
      </c>
      <c r="C56" s="458" t="s">
        <v>61</v>
      </c>
      <c r="D56" s="459"/>
      <c r="E56" s="460"/>
    </row>
    <row r="57" spans="1:10" ht="30" customHeight="1" x14ac:dyDescent="0.2">
      <c r="A57" s="36" t="s">
        <v>276</v>
      </c>
      <c r="B57" s="34"/>
      <c r="C57" s="447" t="s">
        <v>411</v>
      </c>
      <c r="D57" s="447"/>
      <c r="E57" s="447"/>
    </row>
    <row r="58" spans="1:10" ht="30" customHeight="1" x14ac:dyDescent="0.2">
      <c r="A58" s="36" t="s">
        <v>412</v>
      </c>
      <c r="B58" s="34"/>
      <c r="C58" s="447" t="s">
        <v>413</v>
      </c>
      <c r="D58" s="447"/>
      <c r="E58" s="447"/>
    </row>
    <row r="59" spans="1:10" ht="30" customHeight="1" x14ac:dyDescent="0.2">
      <c r="A59" s="36" t="s">
        <v>414</v>
      </c>
      <c r="B59" s="34"/>
      <c r="C59" s="447" t="s">
        <v>415</v>
      </c>
      <c r="D59" s="447"/>
      <c r="E59" s="447"/>
    </row>
    <row r="60" spans="1:10" ht="30" customHeight="1" x14ac:dyDescent="0.2">
      <c r="A60" s="36" t="s">
        <v>416</v>
      </c>
      <c r="B60" s="34"/>
      <c r="C60" s="447" t="s">
        <v>417</v>
      </c>
      <c r="D60" s="447"/>
      <c r="E60" s="447"/>
    </row>
    <row r="61" spans="1:10" ht="34.5" customHeight="1" x14ac:dyDescent="0.2">
      <c r="A61" s="36" t="s">
        <v>288</v>
      </c>
      <c r="B61" s="34"/>
      <c r="C61" s="447" t="s">
        <v>418</v>
      </c>
      <c r="D61" s="447"/>
      <c r="E61" s="447"/>
    </row>
    <row r="62" spans="1:10" ht="48" customHeight="1" x14ac:dyDescent="0.2">
      <c r="A62" s="36" t="s">
        <v>419</v>
      </c>
      <c r="B62" s="34"/>
      <c r="C62" s="447" t="s">
        <v>420</v>
      </c>
      <c r="D62" s="447"/>
      <c r="E62" s="447"/>
    </row>
  </sheetData>
  <mergeCells count="30">
    <mergeCell ref="A1:G1"/>
    <mergeCell ref="B3:E3"/>
    <mergeCell ref="B15:E15"/>
    <mergeCell ref="A34:B34"/>
    <mergeCell ref="B30:E30"/>
    <mergeCell ref="B31:E31"/>
    <mergeCell ref="F36:G36"/>
    <mergeCell ref="F37:G37"/>
    <mergeCell ref="F38:G38"/>
    <mergeCell ref="F35:G35"/>
    <mergeCell ref="C61:E61"/>
    <mergeCell ref="B46:E46"/>
    <mergeCell ref="B49:E49"/>
    <mergeCell ref="B50:E50"/>
    <mergeCell ref="F49:F50"/>
    <mergeCell ref="B35:E35"/>
    <mergeCell ref="B41:E41"/>
    <mergeCell ref="B42:E42"/>
    <mergeCell ref="F40:G40"/>
    <mergeCell ref="F41:G41"/>
    <mergeCell ref="F42:G42"/>
    <mergeCell ref="F39:G39"/>
    <mergeCell ref="C62:E62"/>
    <mergeCell ref="A55:E55"/>
    <mergeCell ref="F47:F48"/>
    <mergeCell ref="C56:E56"/>
    <mergeCell ref="C57:E57"/>
    <mergeCell ref="C58:E58"/>
    <mergeCell ref="C59:E59"/>
    <mergeCell ref="C60:E60"/>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3F794-9CC4-4EFC-8FD0-218BF9EBDE0C}">
  <sheetPr codeName="Sheet2">
    <tabColor theme="5" tint="0.39997558519241921"/>
  </sheetPr>
  <dimension ref="A1:M59"/>
  <sheetViews>
    <sheetView topLeftCell="A23" zoomScaleNormal="100" workbookViewId="0">
      <selection activeCell="F35" sqref="F35"/>
    </sheetView>
  </sheetViews>
  <sheetFormatPr defaultColWidth="8.5703125" defaultRowHeight="12.75" x14ac:dyDescent="0.2"/>
  <cols>
    <col min="1" max="1" width="12.42578125" style="3" customWidth="1"/>
    <col min="2" max="2" width="8.5703125" style="3"/>
    <col min="3" max="3" width="5.7109375" style="3" customWidth="1"/>
    <col min="4" max="4" width="54.28515625" style="3" customWidth="1"/>
    <col min="5" max="5" width="14.7109375" style="3" bestFit="1" customWidth="1"/>
    <col min="6" max="6" width="47.42578125" style="3" customWidth="1"/>
    <col min="7" max="7" width="10.5703125" style="3" customWidth="1"/>
    <col min="8" max="8" width="27.42578125" style="3" customWidth="1"/>
    <col min="9" max="9" width="18.28515625" style="3" customWidth="1"/>
    <col min="10" max="10" width="8.5703125" style="3"/>
    <col min="11" max="11" width="7" style="3" customWidth="1"/>
    <col min="12" max="12" width="17.42578125" style="3" customWidth="1"/>
    <col min="13" max="13" width="44.7109375" style="3" customWidth="1"/>
    <col min="14" max="16384" width="8.5703125" style="3"/>
  </cols>
  <sheetData>
    <row r="1" spans="1:12" ht="13.5" thickBot="1" x14ac:dyDescent="0.25">
      <c r="A1" s="43"/>
    </row>
    <row r="2" spans="1:12" ht="71.25" customHeight="1" thickTop="1" thickBot="1" x14ac:dyDescent="0.4">
      <c r="A2" s="286" t="s">
        <v>20</v>
      </c>
      <c r="B2" s="287"/>
      <c r="C2" s="287"/>
      <c r="D2" s="287"/>
      <c r="E2" s="287"/>
      <c r="F2" s="288"/>
      <c r="H2" s="263" t="s">
        <v>2</v>
      </c>
      <c r="I2" s="264"/>
      <c r="J2" s="264"/>
      <c r="K2" s="264"/>
      <c r="L2" s="265"/>
    </row>
    <row r="3" spans="1:12" ht="15.75" customHeight="1" thickTop="1" thickBot="1" x14ac:dyDescent="0.3">
      <c r="A3" s="289"/>
      <c r="B3" s="290"/>
      <c r="C3" s="290"/>
      <c r="D3" s="290"/>
      <c r="E3" s="290"/>
      <c r="F3" s="290"/>
      <c r="H3" s="46"/>
      <c r="I3" s="46"/>
    </row>
    <row r="4" spans="1:12" ht="54.75" customHeight="1" thickTop="1" thickBot="1" x14ac:dyDescent="0.25">
      <c r="A4" s="291" t="s">
        <v>21</v>
      </c>
      <c r="B4" s="292"/>
      <c r="C4" s="292"/>
      <c r="D4" s="292"/>
      <c r="E4" s="292"/>
      <c r="F4" s="293"/>
    </row>
    <row r="5" spans="1:12" ht="38.25" customHeight="1" thickTop="1" x14ac:dyDescent="0.25">
      <c r="A5" s="294" t="s">
        <v>22</v>
      </c>
      <c r="B5" s="295"/>
      <c r="C5" s="295"/>
      <c r="D5" s="295"/>
      <c r="E5" s="295"/>
      <c r="F5" s="296"/>
      <c r="H5"/>
      <c r="I5"/>
      <c r="J5"/>
      <c r="K5"/>
      <c r="L5"/>
    </row>
    <row r="6" spans="1:12" ht="12.6" customHeight="1" x14ac:dyDescent="0.25">
      <c r="A6" s="280" t="s">
        <v>23</v>
      </c>
      <c r="B6" s="281"/>
      <c r="C6" s="281"/>
      <c r="D6" s="281"/>
      <c r="E6" s="281"/>
      <c r="F6" s="282"/>
      <c r="H6"/>
      <c r="I6"/>
      <c r="J6"/>
      <c r="K6"/>
      <c r="L6"/>
    </row>
    <row r="7" spans="1:12" ht="15" x14ac:dyDescent="0.25">
      <c r="A7" s="280"/>
      <c r="B7" s="281"/>
      <c r="C7" s="281"/>
      <c r="D7" s="281"/>
      <c r="E7" s="281"/>
      <c r="F7" s="282"/>
      <c r="H7"/>
      <c r="I7"/>
      <c r="J7"/>
      <c r="K7"/>
      <c r="L7"/>
    </row>
    <row r="8" spans="1:12" ht="15" x14ac:dyDescent="0.25">
      <c r="A8" s="280"/>
      <c r="B8" s="281"/>
      <c r="C8" s="281"/>
      <c r="D8" s="281"/>
      <c r="E8" s="281"/>
      <c r="F8" s="282"/>
      <c r="H8"/>
      <c r="I8"/>
      <c r="J8"/>
      <c r="K8"/>
      <c r="L8"/>
    </row>
    <row r="9" spans="1:12" x14ac:dyDescent="0.2">
      <c r="A9" s="280"/>
      <c r="B9" s="281"/>
      <c r="C9" s="281"/>
      <c r="D9" s="281"/>
      <c r="E9" s="281"/>
      <c r="F9" s="282"/>
    </row>
    <row r="10" spans="1:12" x14ac:dyDescent="0.2">
      <c r="A10" s="280"/>
      <c r="B10" s="281"/>
      <c r="C10" s="281"/>
      <c r="D10" s="281"/>
      <c r="E10" s="281"/>
      <c r="F10" s="282"/>
    </row>
    <row r="11" spans="1:12" ht="49.5" customHeight="1" thickBot="1" x14ac:dyDescent="0.25">
      <c r="A11" s="283"/>
      <c r="B11" s="284"/>
      <c r="C11" s="284"/>
      <c r="D11" s="284"/>
      <c r="E11" s="284"/>
      <c r="F11" s="285"/>
    </row>
    <row r="12" spans="1:12" ht="26.25" customHeight="1" thickTop="1" thickBot="1" x14ac:dyDescent="0.25">
      <c r="A12" s="274" t="s">
        <v>24</v>
      </c>
      <c r="B12" s="275"/>
      <c r="C12" s="275"/>
      <c r="D12" s="275"/>
      <c r="E12" s="275"/>
      <c r="F12" s="276"/>
    </row>
    <row r="13" spans="1:12" ht="26.25" customHeight="1" thickTop="1" thickBot="1" x14ac:dyDescent="0.25">
      <c r="A13" s="277" t="s">
        <v>25</v>
      </c>
      <c r="B13" s="278"/>
      <c r="C13" s="278"/>
      <c r="D13" s="278"/>
      <c r="E13" s="278"/>
      <c r="F13" s="279"/>
    </row>
    <row r="14" spans="1:12" ht="23.25" customHeight="1" thickTop="1" x14ac:dyDescent="0.2">
      <c r="A14" s="274" t="s">
        <v>26</v>
      </c>
      <c r="B14" s="275"/>
      <c r="C14" s="275"/>
      <c r="D14" s="275"/>
      <c r="E14" s="275"/>
      <c r="F14" s="276"/>
    </row>
    <row r="15" spans="1:12" x14ac:dyDescent="0.2">
      <c r="A15" s="280" t="s">
        <v>27</v>
      </c>
      <c r="B15" s="281"/>
      <c r="C15" s="281"/>
      <c r="D15" s="281"/>
      <c r="E15" s="281"/>
      <c r="F15" s="282"/>
    </row>
    <row r="16" spans="1:12" x14ac:dyDescent="0.2">
      <c r="A16" s="280"/>
      <c r="B16" s="281"/>
      <c r="C16" s="281"/>
      <c r="D16" s="281"/>
      <c r="E16" s="281"/>
      <c r="F16" s="282"/>
    </row>
    <row r="17" spans="1:13" x14ac:dyDescent="0.2">
      <c r="A17" s="280"/>
      <c r="B17" s="281"/>
      <c r="C17" s="281"/>
      <c r="D17" s="281"/>
      <c r="E17" s="281"/>
      <c r="F17" s="282"/>
    </row>
    <row r="18" spans="1:13" x14ac:dyDescent="0.2">
      <c r="A18" s="280"/>
      <c r="B18" s="281"/>
      <c r="C18" s="281"/>
      <c r="D18" s="281"/>
      <c r="E18" s="281"/>
      <c r="F18" s="282"/>
    </row>
    <row r="19" spans="1:13" ht="37.5" customHeight="1" x14ac:dyDescent="0.2">
      <c r="A19" s="280"/>
      <c r="B19" s="281"/>
      <c r="C19" s="281"/>
      <c r="D19" s="281"/>
      <c r="E19" s="281"/>
      <c r="F19" s="282"/>
    </row>
    <row r="20" spans="1:13" ht="37.5" customHeight="1" thickBot="1" x14ac:dyDescent="0.3">
      <c r="A20" s="283"/>
      <c r="B20" s="284"/>
      <c r="C20" s="284"/>
      <c r="D20" s="284"/>
      <c r="E20" s="284"/>
      <c r="F20" s="285"/>
      <c r="H20"/>
      <c r="I20"/>
      <c r="J20"/>
      <c r="K20"/>
      <c r="L20"/>
      <c r="M20"/>
    </row>
    <row r="21" spans="1:13" ht="25.5" customHeight="1" thickTop="1" x14ac:dyDescent="0.25">
      <c r="A21" s="274" t="s">
        <v>28</v>
      </c>
      <c r="B21" s="275"/>
      <c r="C21" s="275"/>
      <c r="D21" s="275"/>
      <c r="E21" s="275"/>
      <c r="F21" s="276"/>
      <c r="H21"/>
      <c r="I21"/>
      <c r="J21"/>
      <c r="K21"/>
      <c r="L21"/>
      <c r="M21"/>
    </row>
    <row r="22" spans="1:13" x14ac:dyDescent="0.2">
      <c r="A22" s="280" t="s">
        <v>29</v>
      </c>
      <c r="B22" s="281"/>
      <c r="C22" s="281"/>
      <c r="D22" s="281"/>
      <c r="E22" s="281"/>
      <c r="F22" s="282"/>
    </row>
    <row r="23" spans="1:13" ht="90" customHeight="1" thickBot="1" x14ac:dyDescent="0.25">
      <c r="A23" s="283"/>
      <c r="B23" s="284"/>
      <c r="C23" s="284"/>
      <c r="D23" s="284"/>
      <c r="E23" s="284"/>
      <c r="F23" s="285"/>
    </row>
    <row r="24" spans="1:13" ht="16.5" thickTop="1" x14ac:dyDescent="0.2">
      <c r="A24" s="274" t="s">
        <v>16</v>
      </c>
      <c r="B24" s="275"/>
      <c r="C24" s="275"/>
      <c r="D24" s="275"/>
      <c r="E24" s="275"/>
      <c r="F24" s="276"/>
    </row>
    <row r="25" spans="1:13" ht="12.75" customHeight="1" x14ac:dyDescent="0.2">
      <c r="A25" s="280" t="s">
        <v>30</v>
      </c>
      <c r="B25" s="281"/>
      <c r="C25" s="281"/>
      <c r="D25" s="281"/>
      <c r="E25" s="281"/>
      <c r="F25" s="282"/>
    </row>
    <row r="26" spans="1:13" ht="75" customHeight="1" thickBot="1" x14ac:dyDescent="0.25">
      <c r="A26" s="283"/>
      <c r="B26" s="284"/>
      <c r="C26" s="284"/>
      <c r="D26" s="284"/>
      <c r="E26" s="284"/>
      <c r="F26" s="285"/>
    </row>
    <row r="27" spans="1:13" ht="16.5" customHeight="1" thickTop="1" x14ac:dyDescent="0.2">
      <c r="A27" s="274" t="s">
        <v>31</v>
      </c>
      <c r="B27" s="275"/>
      <c r="C27" s="275"/>
      <c r="D27" s="275"/>
      <c r="E27" s="275"/>
      <c r="F27" s="276"/>
    </row>
    <row r="28" spans="1:13" x14ac:dyDescent="0.2">
      <c r="A28" s="280" t="s">
        <v>32</v>
      </c>
      <c r="B28" s="281"/>
      <c r="C28" s="281"/>
      <c r="D28" s="281"/>
      <c r="E28" s="281"/>
      <c r="F28" s="282"/>
    </row>
    <row r="29" spans="1:13" ht="26.25" customHeight="1" thickBot="1" x14ac:dyDescent="0.25">
      <c r="A29" s="283"/>
      <c r="B29" s="284"/>
      <c r="C29" s="284"/>
      <c r="D29" s="284"/>
      <c r="E29" s="284"/>
      <c r="F29" s="285"/>
    </row>
    <row r="30" spans="1:13" ht="13.5" thickTop="1" x14ac:dyDescent="0.2">
      <c r="A30" s="14"/>
      <c r="B30" s="14"/>
      <c r="C30" s="14"/>
      <c r="D30" s="14"/>
      <c r="E30" s="14"/>
      <c r="F30" s="14"/>
    </row>
    <row r="31" spans="1:13" ht="13.5" thickBot="1" x14ac:dyDescent="0.25"/>
    <row r="32" spans="1:13" ht="15.75" x14ac:dyDescent="0.25">
      <c r="A32" s="299" t="s">
        <v>458</v>
      </c>
      <c r="B32" s="300"/>
      <c r="C32" s="300"/>
      <c r="D32" s="300"/>
      <c r="E32" s="301"/>
      <c r="F32" s="97"/>
      <c r="G32" s="97"/>
      <c r="H32" s="97"/>
      <c r="I32" s="97"/>
      <c r="J32" s="97"/>
    </row>
    <row r="33" spans="1:10" ht="14.1" customHeight="1" x14ac:dyDescent="0.25">
      <c r="A33" s="98"/>
      <c r="B33" s="302" t="s">
        <v>33</v>
      </c>
      <c r="C33" s="302"/>
      <c r="D33" s="302"/>
      <c r="E33" s="303"/>
      <c r="F33" s="99"/>
      <c r="G33" s="99"/>
      <c r="H33" s="99"/>
      <c r="I33" s="99"/>
      <c r="J33" s="99"/>
    </row>
    <row r="34" spans="1:10" ht="14.1" customHeight="1" x14ac:dyDescent="0.25">
      <c r="A34" s="101"/>
      <c r="B34" s="302" t="s">
        <v>34</v>
      </c>
      <c r="C34" s="302"/>
      <c r="D34" s="302"/>
      <c r="E34" s="303"/>
      <c r="F34" s="99"/>
      <c r="G34" s="99"/>
      <c r="H34" s="99"/>
      <c r="I34" s="99"/>
      <c r="J34" s="99"/>
    </row>
    <row r="35" spans="1:10" ht="27.95" customHeight="1" x14ac:dyDescent="0.25">
      <c r="A35" s="102"/>
      <c r="B35" s="302" t="s">
        <v>35</v>
      </c>
      <c r="C35" s="302"/>
      <c r="D35" s="302"/>
      <c r="E35" s="303"/>
      <c r="F35" s="99"/>
      <c r="G35" s="99"/>
      <c r="H35" s="99"/>
      <c r="I35" s="99"/>
      <c r="J35" s="99"/>
    </row>
    <row r="36" spans="1:10" customFormat="1" ht="27.95" customHeight="1" x14ac:dyDescent="0.25">
      <c r="A36" s="100"/>
      <c r="B36" s="302" t="s">
        <v>36</v>
      </c>
      <c r="C36" s="302"/>
      <c r="D36" s="302"/>
      <c r="E36" s="303"/>
      <c r="F36" s="99"/>
      <c r="G36" s="99"/>
      <c r="H36" s="99"/>
      <c r="I36" s="99"/>
      <c r="J36" s="99"/>
    </row>
    <row r="37" spans="1:10" customFormat="1" ht="27.95" customHeight="1" thickBot="1" x14ac:dyDescent="0.3">
      <c r="A37" s="144"/>
      <c r="B37" s="297" t="s">
        <v>37</v>
      </c>
      <c r="C37" s="297"/>
      <c r="D37" s="297"/>
      <c r="E37" s="298"/>
      <c r="F37" s="99"/>
      <c r="G37" s="99"/>
      <c r="H37" s="99"/>
      <c r="I37" s="99"/>
      <c r="J37" s="99"/>
    </row>
    <row r="38" spans="1:10" customFormat="1" ht="15" x14ac:dyDescent="0.25"/>
    <row r="39" spans="1:10" customFormat="1" ht="15" x14ac:dyDescent="0.25"/>
    <row r="40" spans="1:10" customFormat="1" ht="15" x14ac:dyDescent="0.25"/>
    <row r="41" spans="1:10" customFormat="1" ht="15" x14ac:dyDescent="0.25"/>
    <row r="42" spans="1:10" customFormat="1" ht="15" x14ac:dyDescent="0.25"/>
    <row r="43" spans="1:10" customFormat="1" ht="15" x14ac:dyDescent="0.25"/>
    <row r="44" spans="1:10" customFormat="1" ht="15" x14ac:dyDescent="0.25"/>
    <row r="45" spans="1:10" customFormat="1" ht="15" x14ac:dyDescent="0.25"/>
    <row r="46" spans="1:10" customFormat="1" ht="15" x14ac:dyDescent="0.25"/>
    <row r="47" spans="1:10" customFormat="1" ht="15" x14ac:dyDescent="0.25"/>
    <row r="48" spans="1:10" customFormat="1" ht="15" x14ac:dyDescent="0.25"/>
    <row r="49" spans="3:4" customFormat="1" ht="15" x14ac:dyDescent="0.25"/>
    <row r="50" spans="3:4" customFormat="1" ht="15" x14ac:dyDescent="0.25"/>
    <row r="51" spans="3:4" customFormat="1" ht="15" x14ac:dyDescent="0.25"/>
    <row r="52" spans="3:4" customFormat="1" ht="15" x14ac:dyDescent="0.25"/>
    <row r="53" spans="3:4" customFormat="1" ht="15" x14ac:dyDescent="0.25"/>
    <row r="54" spans="3:4" customFormat="1" ht="15" x14ac:dyDescent="0.25"/>
    <row r="55" spans="3:4" customFormat="1" ht="15" x14ac:dyDescent="0.25"/>
    <row r="56" spans="3:4" customFormat="1" ht="15" x14ac:dyDescent="0.25"/>
    <row r="57" spans="3:4" customFormat="1" ht="15" x14ac:dyDescent="0.25"/>
    <row r="58" spans="3:4" x14ac:dyDescent="0.2">
      <c r="C58" s="51"/>
      <c r="D58" s="51"/>
    </row>
    <row r="59" spans="3:4" x14ac:dyDescent="0.2">
      <c r="C59" s="52"/>
      <c r="D59" s="52"/>
    </row>
  </sheetData>
  <sheetProtection algorithmName="SHA-512" hashValue="J/42h05e8GpCJ/4CwainZZW+t6vF7JVHndiFwzwfLTHogGymPkzWLk1ryfTRrYdSOZsHGQGoOU/McLWYdFMWLQ==" saltValue="g52C5XJj5ivqD0RlEDYVFw==" spinCount="100000" sheet="1" objects="1" scenarios="1"/>
  <mergeCells count="22">
    <mergeCell ref="B37:E37"/>
    <mergeCell ref="A32:E32"/>
    <mergeCell ref="B33:E33"/>
    <mergeCell ref="B34:E34"/>
    <mergeCell ref="B35:E35"/>
    <mergeCell ref="B36:E36"/>
    <mergeCell ref="H2:L2"/>
    <mergeCell ref="A12:F12"/>
    <mergeCell ref="A13:F13"/>
    <mergeCell ref="A28:F29"/>
    <mergeCell ref="A14:F14"/>
    <mergeCell ref="A15:F20"/>
    <mergeCell ref="A21:F21"/>
    <mergeCell ref="A22:F23"/>
    <mergeCell ref="A27:F27"/>
    <mergeCell ref="A24:F24"/>
    <mergeCell ref="A25:F26"/>
    <mergeCell ref="A2:F2"/>
    <mergeCell ref="A3:F3"/>
    <mergeCell ref="A4:F4"/>
    <mergeCell ref="A5:F5"/>
    <mergeCell ref="A6:F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6A4B1-5A93-4995-8212-3B260F1413A6}">
  <sheetPr codeName="Sheet3">
    <tabColor theme="8"/>
  </sheetPr>
  <dimension ref="B14:S14"/>
  <sheetViews>
    <sheetView workbookViewId="0">
      <selection activeCell="A2" sqref="A2"/>
    </sheetView>
  </sheetViews>
  <sheetFormatPr defaultRowHeight="15" x14ac:dyDescent="0.25"/>
  <sheetData>
    <row r="14" spans="2:19" ht="28.5" x14ac:dyDescent="0.45">
      <c r="B14" s="60" t="s">
        <v>38</v>
      </c>
      <c r="C14" s="61"/>
      <c r="D14" s="61"/>
      <c r="E14" s="61"/>
      <c r="F14" s="61"/>
      <c r="G14" s="61"/>
      <c r="H14" s="61"/>
      <c r="I14" s="61"/>
      <c r="J14" s="61"/>
      <c r="K14" s="61"/>
      <c r="L14" s="61"/>
      <c r="M14" s="61"/>
      <c r="N14" s="61"/>
      <c r="O14" s="61"/>
      <c r="P14" s="61"/>
      <c r="Q14" s="61"/>
      <c r="R14" s="61"/>
      <c r="S14" s="61"/>
    </row>
  </sheetData>
  <sheetProtection algorithmName="SHA-512" hashValue="ceDLvGyqNhkmUQ49S6LvlCev26vYTFVmvhid6H/ySaSToFbVlz4uvlYmGXeZDr6+pj/vJ08L8V8nc3zRXZum7Q==" saltValue="gcv4LM6VBxQ43ISe4WaFCA=="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ED226-7DB9-47B2-A4D2-332B5D79EA9C}">
  <sheetPr codeName="Sheet4">
    <tabColor theme="8"/>
  </sheetPr>
  <dimension ref="A1:I65"/>
  <sheetViews>
    <sheetView zoomScale="80" zoomScaleNormal="80" workbookViewId="0">
      <selection activeCell="D3" sqref="D3"/>
    </sheetView>
  </sheetViews>
  <sheetFormatPr defaultRowHeight="15" x14ac:dyDescent="0.25"/>
  <cols>
    <col min="1" max="1" width="47" customWidth="1"/>
    <col min="2" max="2" width="62.28515625" customWidth="1"/>
    <col min="3" max="3" width="37" customWidth="1"/>
    <col min="4" max="4" width="36.28515625" customWidth="1"/>
    <col min="5" max="5" width="59.7109375" customWidth="1"/>
    <col min="8" max="8" width="46.7109375" customWidth="1"/>
    <col min="9" max="9" width="26" customWidth="1"/>
  </cols>
  <sheetData>
    <row r="1" spans="1:9" ht="15.75" thickBot="1" x14ac:dyDescent="0.3"/>
    <row r="2" spans="1:9" ht="24.75" thickTop="1" thickBot="1" x14ac:dyDescent="0.4">
      <c r="A2" s="156" t="s">
        <v>39</v>
      </c>
      <c r="B2" s="157"/>
    </row>
    <row r="3" spans="1:9" ht="25.5" customHeight="1" thickTop="1" thickBot="1" x14ac:dyDescent="0.3">
      <c r="A3" s="311" t="s">
        <v>40</v>
      </c>
      <c r="B3" s="311"/>
    </row>
    <row r="4" spans="1:9" ht="34.5" customHeight="1" thickTop="1" x14ac:dyDescent="0.25">
      <c r="A4" s="309" t="s">
        <v>41</v>
      </c>
      <c r="B4" s="310"/>
    </row>
    <row r="5" spans="1:9" ht="34.5" customHeight="1" x14ac:dyDescent="0.25">
      <c r="A5" s="158" t="s">
        <v>42</v>
      </c>
      <c r="B5" s="159" t="str">
        <f>+'Public Disclosure Data'!$B$8</f>
        <v>Needs Data</v>
      </c>
      <c r="H5" s="160"/>
      <c r="I5" s="160"/>
    </row>
    <row r="6" spans="1:9" ht="34.5" customHeight="1" thickBot="1" x14ac:dyDescent="0.3">
      <c r="A6" s="307" t="s">
        <v>43</v>
      </c>
      <c r="B6" s="308"/>
      <c r="H6" s="160"/>
      <c r="I6" s="160"/>
    </row>
    <row r="7" spans="1:9" ht="34.5" customHeight="1" thickTop="1" thickBot="1" x14ac:dyDescent="0.3">
      <c r="H7" s="160"/>
      <c r="I7" s="160"/>
    </row>
    <row r="8" spans="1:9" ht="16.5" thickTop="1" thickBot="1" x14ac:dyDescent="0.3">
      <c r="A8" s="161" t="s">
        <v>44</v>
      </c>
      <c r="B8" s="71" t="s">
        <v>45</v>
      </c>
    </row>
    <row r="9" spans="1:9" ht="15.75" thickTop="1" x14ac:dyDescent="0.25"/>
    <row r="10" spans="1:9" ht="15.75" thickBot="1" x14ac:dyDescent="0.3"/>
    <row r="11" spans="1:9" ht="15.75" thickTop="1" x14ac:dyDescent="0.25">
      <c r="A11" s="304" t="s">
        <v>46</v>
      </c>
      <c r="B11" s="72" t="s">
        <v>47</v>
      </c>
      <c r="D11" s="304" t="s">
        <v>48</v>
      </c>
      <c r="E11" s="72" t="s">
        <v>49</v>
      </c>
    </row>
    <row r="12" spans="1:9" x14ac:dyDescent="0.25">
      <c r="A12" s="305"/>
      <c r="B12" s="73" t="s">
        <v>47</v>
      </c>
      <c r="D12" s="305"/>
      <c r="E12" s="73" t="s">
        <v>49</v>
      </c>
    </row>
    <row r="13" spans="1:9" x14ac:dyDescent="0.25">
      <c r="A13" s="305"/>
      <c r="B13" s="73" t="s">
        <v>47</v>
      </c>
      <c r="D13" s="305"/>
      <c r="E13" s="73" t="s">
        <v>49</v>
      </c>
    </row>
    <row r="14" spans="1:9" x14ac:dyDescent="0.25">
      <c r="A14" s="305"/>
      <c r="B14" s="73" t="s">
        <v>47</v>
      </c>
      <c r="D14" s="305"/>
      <c r="E14" s="73" t="s">
        <v>49</v>
      </c>
    </row>
    <row r="15" spans="1:9" x14ac:dyDescent="0.25">
      <c r="A15" s="305"/>
      <c r="B15" s="73" t="s">
        <v>47</v>
      </c>
      <c r="D15" s="305"/>
      <c r="E15" s="73" t="s">
        <v>49</v>
      </c>
    </row>
    <row r="16" spans="1:9" x14ac:dyDescent="0.25">
      <c r="A16" s="305"/>
      <c r="B16" s="73" t="s">
        <v>47</v>
      </c>
      <c r="D16" s="305"/>
      <c r="E16" s="73" t="s">
        <v>49</v>
      </c>
    </row>
    <row r="17" spans="1:5" x14ac:dyDescent="0.25">
      <c r="A17" s="305"/>
      <c r="B17" s="73" t="s">
        <v>47</v>
      </c>
      <c r="D17" s="305"/>
      <c r="E17" s="73" t="s">
        <v>49</v>
      </c>
    </row>
    <row r="18" spans="1:5" x14ac:dyDescent="0.25">
      <c r="A18" s="305"/>
      <c r="B18" s="73" t="s">
        <v>47</v>
      </c>
      <c r="D18" s="305"/>
      <c r="E18" s="73" t="s">
        <v>49</v>
      </c>
    </row>
    <row r="19" spans="1:5" x14ac:dyDescent="0.25">
      <c r="A19" s="305"/>
      <c r="B19" s="73" t="s">
        <v>47</v>
      </c>
      <c r="D19" s="305"/>
      <c r="E19" s="73" t="s">
        <v>49</v>
      </c>
    </row>
    <row r="20" spans="1:5" x14ac:dyDescent="0.25">
      <c r="A20" s="305"/>
      <c r="B20" s="73" t="s">
        <v>47</v>
      </c>
      <c r="D20" s="305"/>
      <c r="E20" s="73" t="s">
        <v>49</v>
      </c>
    </row>
    <row r="21" spans="1:5" x14ac:dyDescent="0.25">
      <c r="A21" s="305"/>
      <c r="B21" s="73" t="s">
        <v>47</v>
      </c>
      <c r="D21" s="305"/>
      <c r="E21" s="73" t="s">
        <v>49</v>
      </c>
    </row>
    <row r="22" spans="1:5" x14ac:dyDescent="0.25">
      <c r="A22" s="305"/>
      <c r="B22" s="73" t="s">
        <v>47</v>
      </c>
      <c r="D22" s="305"/>
      <c r="E22" s="73" t="s">
        <v>49</v>
      </c>
    </row>
    <row r="23" spans="1:5" x14ac:dyDescent="0.25">
      <c r="A23" s="305"/>
      <c r="B23" s="73" t="s">
        <v>47</v>
      </c>
      <c r="D23" s="305"/>
      <c r="E23" s="73" t="s">
        <v>49</v>
      </c>
    </row>
    <row r="24" spans="1:5" x14ac:dyDescent="0.25">
      <c r="A24" s="305"/>
      <c r="B24" s="73" t="s">
        <v>47</v>
      </c>
      <c r="D24" s="305"/>
      <c r="E24" s="73" t="s">
        <v>49</v>
      </c>
    </row>
    <row r="25" spans="1:5" x14ac:dyDescent="0.25">
      <c r="A25" s="305"/>
      <c r="B25" s="73" t="s">
        <v>47</v>
      </c>
      <c r="D25" s="305"/>
      <c r="E25" s="73" t="s">
        <v>49</v>
      </c>
    </row>
    <row r="26" spans="1:5" x14ac:dyDescent="0.25">
      <c r="A26" s="305"/>
      <c r="B26" s="73" t="s">
        <v>47</v>
      </c>
      <c r="D26" s="305"/>
      <c r="E26" s="73" t="s">
        <v>49</v>
      </c>
    </row>
    <row r="27" spans="1:5" x14ac:dyDescent="0.25">
      <c r="A27" s="305"/>
      <c r="B27" s="73" t="s">
        <v>47</v>
      </c>
      <c r="D27" s="305"/>
      <c r="E27" s="73" t="s">
        <v>49</v>
      </c>
    </row>
    <row r="28" spans="1:5" x14ac:dyDescent="0.25">
      <c r="A28" s="305"/>
      <c r="B28" s="73" t="s">
        <v>47</v>
      </c>
      <c r="D28" s="305"/>
      <c r="E28" s="73" t="s">
        <v>49</v>
      </c>
    </row>
    <row r="29" spans="1:5" x14ac:dyDescent="0.25">
      <c r="A29" s="305"/>
      <c r="B29" s="73" t="s">
        <v>47</v>
      </c>
      <c r="D29" s="305"/>
      <c r="E29" s="73" t="s">
        <v>49</v>
      </c>
    </row>
    <row r="30" spans="1:5" x14ac:dyDescent="0.25">
      <c r="A30" s="305"/>
      <c r="B30" s="73" t="s">
        <v>47</v>
      </c>
      <c r="D30" s="305"/>
      <c r="E30" s="73" t="s">
        <v>49</v>
      </c>
    </row>
    <row r="31" spans="1:5" x14ac:dyDescent="0.25">
      <c r="A31" s="305"/>
      <c r="B31" s="73" t="s">
        <v>47</v>
      </c>
      <c r="D31" s="305"/>
      <c r="E31" s="73" t="s">
        <v>49</v>
      </c>
    </row>
    <row r="32" spans="1:5" x14ac:dyDescent="0.25">
      <c r="A32" s="305"/>
      <c r="B32" s="73" t="s">
        <v>47</v>
      </c>
      <c r="D32" s="305"/>
      <c r="E32" s="73" t="s">
        <v>49</v>
      </c>
    </row>
    <row r="33" spans="1:5" x14ac:dyDescent="0.25">
      <c r="A33" s="305"/>
      <c r="B33" s="73" t="s">
        <v>47</v>
      </c>
      <c r="D33" s="305"/>
      <c r="E33" s="73" t="s">
        <v>49</v>
      </c>
    </row>
    <row r="34" spans="1:5" x14ac:dyDescent="0.25">
      <c r="A34" s="305"/>
      <c r="B34" s="73" t="s">
        <v>47</v>
      </c>
      <c r="D34" s="305"/>
      <c r="E34" s="73" t="s">
        <v>49</v>
      </c>
    </row>
    <row r="35" spans="1:5" x14ac:dyDescent="0.25">
      <c r="A35" s="305"/>
      <c r="B35" s="73" t="s">
        <v>47</v>
      </c>
      <c r="D35" s="305"/>
      <c r="E35" s="73" t="s">
        <v>49</v>
      </c>
    </row>
    <row r="36" spans="1:5" x14ac:dyDescent="0.25">
      <c r="A36" s="305"/>
      <c r="B36" s="73" t="s">
        <v>47</v>
      </c>
      <c r="D36" s="305"/>
      <c r="E36" s="73" t="s">
        <v>49</v>
      </c>
    </row>
    <row r="37" spans="1:5" x14ac:dyDescent="0.25">
      <c r="A37" s="305"/>
      <c r="B37" s="73" t="s">
        <v>47</v>
      </c>
      <c r="D37" s="305"/>
      <c r="E37" s="73" t="s">
        <v>49</v>
      </c>
    </row>
    <row r="38" spans="1:5" x14ac:dyDescent="0.25">
      <c r="A38" s="305"/>
      <c r="B38" s="73" t="s">
        <v>47</v>
      </c>
      <c r="D38" s="305"/>
      <c r="E38" s="73" t="s">
        <v>49</v>
      </c>
    </row>
    <row r="39" spans="1:5" x14ac:dyDescent="0.25">
      <c r="A39" s="305"/>
      <c r="B39" s="73" t="s">
        <v>47</v>
      </c>
      <c r="D39" s="305"/>
      <c r="E39" s="73" t="s">
        <v>49</v>
      </c>
    </row>
    <row r="40" spans="1:5" x14ac:dyDescent="0.25">
      <c r="A40" s="305"/>
      <c r="B40" s="73" t="s">
        <v>47</v>
      </c>
      <c r="D40" s="305"/>
      <c r="E40" s="73" t="s">
        <v>49</v>
      </c>
    </row>
    <row r="41" spans="1:5" x14ac:dyDescent="0.25">
      <c r="A41" s="305"/>
      <c r="B41" s="73" t="s">
        <v>47</v>
      </c>
      <c r="D41" s="305"/>
      <c r="E41" s="73" t="s">
        <v>49</v>
      </c>
    </row>
    <row r="42" spans="1:5" x14ac:dyDescent="0.25">
      <c r="A42" s="305"/>
      <c r="B42" s="73" t="s">
        <v>47</v>
      </c>
      <c r="D42" s="305"/>
      <c r="E42" s="73" t="s">
        <v>49</v>
      </c>
    </row>
    <row r="43" spans="1:5" x14ac:dyDescent="0.25">
      <c r="A43" s="305"/>
      <c r="B43" s="73" t="s">
        <v>47</v>
      </c>
      <c r="D43" s="305"/>
      <c r="E43" s="73" t="s">
        <v>49</v>
      </c>
    </row>
    <row r="44" spans="1:5" x14ac:dyDescent="0.25">
      <c r="A44" s="305"/>
      <c r="B44" s="73" t="s">
        <v>47</v>
      </c>
      <c r="D44" s="305"/>
      <c r="E44" s="73" t="s">
        <v>49</v>
      </c>
    </row>
    <row r="45" spans="1:5" x14ac:dyDescent="0.25">
      <c r="A45" s="305"/>
      <c r="B45" s="73" t="s">
        <v>47</v>
      </c>
      <c r="D45" s="305"/>
      <c r="E45" s="73" t="s">
        <v>49</v>
      </c>
    </row>
    <row r="46" spans="1:5" x14ac:dyDescent="0.25">
      <c r="A46" s="305"/>
      <c r="B46" s="73" t="s">
        <v>47</v>
      </c>
      <c r="D46" s="305"/>
      <c r="E46" s="73" t="s">
        <v>49</v>
      </c>
    </row>
    <row r="47" spans="1:5" x14ac:dyDescent="0.25">
      <c r="A47" s="305"/>
      <c r="B47" s="73" t="s">
        <v>47</v>
      </c>
      <c r="D47" s="305"/>
      <c r="E47" s="73" t="s">
        <v>49</v>
      </c>
    </row>
    <row r="48" spans="1:5" x14ac:dyDescent="0.25">
      <c r="A48" s="305"/>
      <c r="B48" s="73" t="s">
        <v>47</v>
      </c>
      <c r="D48" s="305"/>
      <c r="E48" s="73" t="s">
        <v>49</v>
      </c>
    </row>
    <row r="49" spans="1:5" x14ac:dyDescent="0.25">
      <c r="A49" s="305"/>
      <c r="B49" s="73" t="s">
        <v>47</v>
      </c>
      <c r="D49" s="305"/>
      <c r="E49" s="73" t="s">
        <v>49</v>
      </c>
    </row>
    <row r="50" spans="1:5" x14ac:dyDescent="0.25">
      <c r="A50" s="305"/>
      <c r="B50" s="73" t="s">
        <v>47</v>
      </c>
      <c r="D50" s="305"/>
      <c r="E50" s="73" t="s">
        <v>49</v>
      </c>
    </row>
    <row r="51" spans="1:5" x14ac:dyDescent="0.25">
      <c r="A51" s="305"/>
      <c r="B51" s="73" t="s">
        <v>47</v>
      </c>
      <c r="D51" s="305"/>
      <c r="E51" s="73" t="s">
        <v>49</v>
      </c>
    </row>
    <row r="52" spans="1:5" x14ac:dyDescent="0.25">
      <c r="A52" s="305"/>
      <c r="B52" s="73" t="s">
        <v>47</v>
      </c>
      <c r="D52" s="305"/>
      <c r="E52" s="73" t="s">
        <v>49</v>
      </c>
    </row>
    <row r="53" spans="1:5" x14ac:dyDescent="0.25">
      <c r="A53" s="305"/>
      <c r="B53" s="73" t="s">
        <v>47</v>
      </c>
      <c r="D53" s="305"/>
      <c r="E53" s="73" t="s">
        <v>49</v>
      </c>
    </row>
    <row r="54" spans="1:5" x14ac:dyDescent="0.25">
      <c r="A54" s="305"/>
      <c r="B54" s="73" t="s">
        <v>47</v>
      </c>
      <c r="D54" s="305"/>
      <c r="E54" s="73" t="s">
        <v>49</v>
      </c>
    </row>
    <row r="55" spans="1:5" x14ac:dyDescent="0.25">
      <c r="A55" s="305"/>
      <c r="B55" s="73" t="s">
        <v>47</v>
      </c>
      <c r="D55" s="305"/>
      <c r="E55" s="73" t="s">
        <v>49</v>
      </c>
    </row>
    <row r="56" spans="1:5" x14ac:dyDescent="0.25">
      <c r="A56" s="305"/>
      <c r="B56" s="73" t="s">
        <v>47</v>
      </c>
      <c r="D56" s="305"/>
      <c r="E56" s="73" t="s">
        <v>49</v>
      </c>
    </row>
    <row r="57" spans="1:5" x14ac:dyDescent="0.25">
      <c r="A57" s="305"/>
      <c r="B57" s="73" t="s">
        <v>47</v>
      </c>
      <c r="D57" s="305"/>
      <c r="E57" s="73" t="s">
        <v>49</v>
      </c>
    </row>
    <row r="58" spans="1:5" x14ac:dyDescent="0.25">
      <c r="A58" s="305"/>
      <c r="B58" s="73" t="s">
        <v>47</v>
      </c>
      <c r="D58" s="305"/>
      <c r="E58" s="73" t="s">
        <v>49</v>
      </c>
    </row>
    <row r="59" spans="1:5" x14ac:dyDescent="0.25">
      <c r="A59" s="305"/>
      <c r="B59" s="73" t="s">
        <v>47</v>
      </c>
      <c r="D59" s="305"/>
      <c r="E59" s="73" t="s">
        <v>49</v>
      </c>
    </row>
    <row r="60" spans="1:5" x14ac:dyDescent="0.25">
      <c r="A60" s="305"/>
      <c r="B60" s="73" t="s">
        <v>47</v>
      </c>
      <c r="D60" s="305"/>
      <c r="E60" s="73" t="s">
        <v>49</v>
      </c>
    </row>
    <row r="61" spans="1:5" x14ac:dyDescent="0.25">
      <c r="A61" s="305"/>
      <c r="B61" s="73" t="s">
        <v>47</v>
      </c>
      <c r="D61" s="305"/>
      <c r="E61" s="73" t="s">
        <v>49</v>
      </c>
    </row>
    <row r="62" spans="1:5" ht="15.75" thickBot="1" x14ac:dyDescent="0.3">
      <c r="A62" s="306"/>
      <c r="B62" s="74" t="s">
        <v>47</v>
      </c>
      <c r="D62" s="306"/>
      <c r="E62" s="74" t="s">
        <v>49</v>
      </c>
    </row>
    <row r="63" spans="1:5" ht="15.75" thickTop="1" x14ac:dyDescent="0.25"/>
    <row r="65" customFormat="1" ht="19.5" customHeight="1" x14ac:dyDescent="0.25"/>
  </sheetData>
  <sheetProtection algorithmName="SHA-512" hashValue="xk342XpWr/ZAUkzLbX/AcPoDc32l4wGHgSx5ULjg2K1m+bsHaMmQ3lTJVbeXkUEWb/xnt6yR6V6XNsRyJsEiQg==" saltValue="0AwGHqwVt9ma7DSoLmHDaQ==" spinCount="100000" sheet="1" objects="1" scenarios="1" formatColumns="0" formatRows="0"/>
  <mergeCells count="5">
    <mergeCell ref="A11:A62"/>
    <mergeCell ref="D11:D62"/>
    <mergeCell ref="A6:B6"/>
    <mergeCell ref="A4:B4"/>
    <mergeCell ref="A3:B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4ACFC-4FB3-4123-B132-0A589E5C1BE9}">
  <sheetPr codeName="Sheet5">
    <tabColor theme="8"/>
  </sheetPr>
  <dimension ref="A1:BK50"/>
  <sheetViews>
    <sheetView zoomScaleNormal="100" workbookViewId="0">
      <pane xSplit="1" ySplit="5" topLeftCell="B6" activePane="bottomRight" state="frozen"/>
      <selection pane="topRight" activeCell="B1" sqref="B1"/>
      <selection pane="bottomLeft" activeCell="A6" sqref="A6"/>
      <selection pane="bottomRight" activeCell="G8" sqref="G8"/>
    </sheetView>
  </sheetViews>
  <sheetFormatPr defaultColWidth="8.7109375" defaultRowHeight="12.75" x14ac:dyDescent="0.2"/>
  <cols>
    <col min="1" max="1" width="48.28515625" style="1" customWidth="1"/>
    <col min="2" max="10" width="22.7109375" style="3" customWidth="1"/>
    <col min="11" max="53" width="22.7109375" style="3" hidden="1" customWidth="1"/>
    <col min="54" max="54" width="45.28515625" style="3" customWidth="1"/>
    <col min="55" max="55" width="59.28515625" style="1" customWidth="1"/>
    <col min="56" max="58" width="8.7109375" style="3"/>
    <col min="59" max="59" width="36.5703125" style="3" customWidth="1"/>
    <col min="60" max="60" width="13.42578125" style="3" customWidth="1"/>
    <col min="61" max="61" width="11.7109375" style="3" customWidth="1"/>
    <col min="62" max="62" width="10.28515625" style="3" customWidth="1"/>
    <col min="63" max="16384" width="8.7109375" style="3"/>
  </cols>
  <sheetData>
    <row r="1" spans="1:63" ht="110.25" customHeight="1" thickTop="1" thickBot="1" x14ac:dyDescent="0.3">
      <c r="A1" s="162" t="str">
        <f>+IF('Company Information'!$B$8&lt;&gt;"","Company:  "&amp;'Company Information'!$B$8, "Company: "&amp;"No Entry")</f>
        <v>Company:  Natural Gas T&amp;S Company A</v>
      </c>
      <c r="B1" s="336" t="s">
        <v>50</v>
      </c>
      <c r="C1" s="337"/>
      <c r="D1" s="337"/>
      <c r="E1" s="338"/>
      <c r="F1" s="163"/>
      <c r="G1" s="163"/>
      <c r="H1" s="164"/>
      <c r="I1" s="164"/>
      <c r="J1" s="165"/>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53"/>
      <c r="AK1" s="153"/>
      <c r="AL1" s="153"/>
      <c r="AM1" s="153"/>
      <c r="AN1" s="153"/>
      <c r="AO1" s="153"/>
      <c r="AP1" s="153"/>
      <c r="AQ1" s="153"/>
      <c r="AR1" s="153"/>
      <c r="AS1" s="153"/>
      <c r="AT1" s="153"/>
      <c r="AU1" s="153"/>
      <c r="AV1" s="153"/>
      <c r="AW1" s="153"/>
      <c r="AX1" s="153"/>
      <c r="AY1" s="153"/>
      <c r="AZ1" s="153"/>
      <c r="BA1" s="153"/>
      <c r="BB1" s="166" t="s">
        <v>51</v>
      </c>
      <c r="BC1" s="154"/>
    </row>
    <row r="2" spans="1:63" ht="17.25" thickTop="1" thickBot="1" x14ac:dyDescent="0.3">
      <c r="A2" s="330" t="s">
        <v>52</v>
      </c>
      <c r="B2" s="331"/>
      <c r="C2" s="331"/>
      <c r="D2" s="331"/>
      <c r="E2" s="331"/>
      <c r="F2" s="331"/>
      <c r="G2" s="331"/>
      <c r="H2" s="331"/>
      <c r="I2" s="332"/>
      <c r="J2" s="167"/>
      <c r="K2" s="168"/>
      <c r="L2" s="168"/>
      <c r="M2" s="168"/>
      <c r="N2" s="168"/>
      <c r="O2" s="168"/>
      <c r="P2" s="168"/>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9"/>
      <c r="BC2" s="170"/>
    </row>
    <row r="3" spans="1:63" s="21" customFormat="1" ht="18.75" thickTop="1" x14ac:dyDescent="0.25">
      <c r="A3" s="171" t="s">
        <v>53</v>
      </c>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5"/>
      <c r="BC3" s="172"/>
    </row>
    <row r="4" spans="1:63" s="4" customFormat="1" ht="15" x14ac:dyDescent="0.25">
      <c r="A4" s="6" t="s">
        <v>54</v>
      </c>
      <c r="B4" s="318" t="s">
        <v>55</v>
      </c>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20"/>
      <c r="BB4" s="38" t="s">
        <v>56</v>
      </c>
      <c r="BC4" s="173" t="s">
        <v>57</v>
      </c>
      <c r="BD4" s="174"/>
      <c r="BH4"/>
      <c r="BI4"/>
      <c r="BJ4" s="3"/>
      <c r="BK4" s="3"/>
    </row>
    <row r="5" spans="1:63" s="4" customFormat="1" ht="13.5" customHeight="1" x14ac:dyDescent="0.25">
      <c r="A5" s="175"/>
      <c r="B5" s="176" t="str">
        <f t="array" ref="B5:BA5">TRANSPOSE('Company Information'!B11:B62)</f>
        <v>"GHGRP Facility Name"</v>
      </c>
      <c r="C5" s="176" t="str">
        <v>"GHGRP Facility Name"</v>
      </c>
      <c r="D5" s="176" t="str">
        <v>"GHGRP Facility Name"</v>
      </c>
      <c r="E5" s="176" t="str">
        <v>"GHGRP Facility Name"</v>
      </c>
      <c r="F5" s="176" t="str">
        <v>"GHGRP Facility Name"</v>
      </c>
      <c r="G5" s="176" t="str">
        <v>"GHGRP Facility Name"</v>
      </c>
      <c r="H5" s="176" t="str">
        <v>"GHGRP Facility Name"</v>
      </c>
      <c r="I5" s="176" t="str">
        <v>"GHGRP Facility Name"</v>
      </c>
      <c r="J5" s="176" t="str">
        <v>"GHGRP Facility Name"</v>
      </c>
      <c r="K5" s="176" t="str">
        <v>"GHGRP Facility Name"</v>
      </c>
      <c r="L5" s="176" t="str">
        <v>"GHGRP Facility Name"</v>
      </c>
      <c r="M5" s="176" t="str">
        <v>"GHGRP Facility Name"</v>
      </c>
      <c r="N5" s="176" t="str">
        <v>"GHGRP Facility Name"</v>
      </c>
      <c r="O5" s="176" t="str">
        <v>"GHGRP Facility Name"</v>
      </c>
      <c r="P5" s="176" t="str">
        <v>"GHGRP Facility Name"</v>
      </c>
      <c r="Q5" s="176" t="str">
        <v>"GHGRP Facility Name"</v>
      </c>
      <c r="R5" s="176" t="str">
        <v>"GHGRP Facility Name"</v>
      </c>
      <c r="S5" s="176" t="str">
        <v>"GHGRP Facility Name"</v>
      </c>
      <c r="T5" s="176" t="str">
        <v>"GHGRP Facility Name"</v>
      </c>
      <c r="U5" s="176" t="str">
        <v>"GHGRP Facility Name"</v>
      </c>
      <c r="V5" s="176" t="str">
        <v>"GHGRP Facility Name"</v>
      </c>
      <c r="W5" s="176" t="str">
        <v>"GHGRP Facility Name"</v>
      </c>
      <c r="X5" s="176" t="str">
        <v>"GHGRP Facility Name"</v>
      </c>
      <c r="Y5" s="176" t="str">
        <v>"GHGRP Facility Name"</v>
      </c>
      <c r="Z5" s="176" t="str">
        <v>"GHGRP Facility Name"</v>
      </c>
      <c r="AA5" s="176" t="str">
        <v>"GHGRP Facility Name"</v>
      </c>
      <c r="AB5" s="176" t="str">
        <v>"GHGRP Facility Name"</v>
      </c>
      <c r="AC5" s="176" t="str">
        <v>"GHGRP Facility Name"</v>
      </c>
      <c r="AD5" s="176" t="str">
        <v>"GHGRP Facility Name"</v>
      </c>
      <c r="AE5" s="176" t="str">
        <v>"GHGRP Facility Name"</v>
      </c>
      <c r="AF5" s="176" t="str">
        <v>"GHGRP Facility Name"</v>
      </c>
      <c r="AG5" s="176" t="str">
        <v>"GHGRP Facility Name"</v>
      </c>
      <c r="AH5" s="176" t="str">
        <v>"GHGRP Facility Name"</v>
      </c>
      <c r="AI5" s="176" t="str">
        <v>"GHGRP Facility Name"</v>
      </c>
      <c r="AJ5" s="176" t="str">
        <v>"GHGRP Facility Name"</v>
      </c>
      <c r="AK5" s="176" t="str">
        <v>"GHGRP Facility Name"</v>
      </c>
      <c r="AL5" s="176" t="str">
        <v>"GHGRP Facility Name"</v>
      </c>
      <c r="AM5" s="176" t="str">
        <v>"GHGRP Facility Name"</v>
      </c>
      <c r="AN5" s="176" t="str">
        <v>"GHGRP Facility Name"</v>
      </c>
      <c r="AO5" s="176" t="str">
        <v>"GHGRP Facility Name"</v>
      </c>
      <c r="AP5" s="176" t="str">
        <v>"GHGRP Facility Name"</v>
      </c>
      <c r="AQ5" s="176" t="str">
        <v>"GHGRP Facility Name"</v>
      </c>
      <c r="AR5" s="176" t="str">
        <v>"GHGRP Facility Name"</v>
      </c>
      <c r="AS5" s="176" t="str">
        <v>"GHGRP Facility Name"</v>
      </c>
      <c r="AT5" s="176" t="str">
        <v>"GHGRP Facility Name"</v>
      </c>
      <c r="AU5" s="176" t="str">
        <v>"GHGRP Facility Name"</v>
      </c>
      <c r="AV5" s="176" t="str">
        <v>"GHGRP Facility Name"</v>
      </c>
      <c r="AW5" s="176" t="str">
        <v>"GHGRP Facility Name"</v>
      </c>
      <c r="AX5" s="176" t="str">
        <v>"GHGRP Facility Name"</v>
      </c>
      <c r="AY5" s="176" t="str">
        <v>"GHGRP Facility Name"</v>
      </c>
      <c r="AZ5" s="176" t="str">
        <v>"GHGRP Facility Name"</v>
      </c>
      <c r="BA5" s="176" t="str">
        <v>"GHGRP Facility Name"</v>
      </c>
      <c r="BB5" s="38"/>
      <c r="BC5" s="177"/>
      <c r="BG5" s="178"/>
      <c r="BH5"/>
      <c r="BI5"/>
      <c r="BJ5"/>
      <c r="BK5"/>
    </row>
    <row r="6" spans="1:63" s="4" customFormat="1" ht="25.9" customHeight="1" x14ac:dyDescent="0.25">
      <c r="A6" s="242" t="s">
        <v>453</v>
      </c>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243" t="s">
        <v>60</v>
      </c>
      <c r="BC6" s="244" t="s">
        <v>61</v>
      </c>
      <c r="BG6" s="178"/>
      <c r="BH6"/>
      <c r="BI6"/>
      <c r="BJ6"/>
      <c r="BK6"/>
    </row>
    <row r="7" spans="1:63" ht="25.5" x14ac:dyDescent="0.25">
      <c r="A7" s="41" t="s">
        <v>59</v>
      </c>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79" t="s">
        <v>60</v>
      </c>
      <c r="BC7" s="180" t="s">
        <v>61</v>
      </c>
      <c r="BD7" s="181"/>
    </row>
    <row r="8" spans="1:63" ht="38.25" x14ac:dyDescent="0.25">
      <c r="A8" s="13" t="s">
        <v>62</v>
      </c>
      <c r="B8" s="145"/>
      <c r="C8" s="145"/>
      <c r="D8" s="145"/>
      <c r="E8" s="145"/>
      <c r="F8" s="145"/>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79" t="s">
        <v>60</v>
      </c>
      <c r="BC8" s="180" t="s">
        <v>61</v>
      </c>
      <c r="BD8" s="181"/>
      <c r="BG8" s="182"/>
    </row>
    <row r="9" spans="1:63" ht="13.5" customHeight="1" x14ac:dyDescent="0.25">
      <c r="A9" s="41" t="s">
        <v>63</v>
      </c>
      <c r="B9" s="145"/>
      <c r="C9" s="145"/>
      <c r="D9" s="145"/>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79" t="s">
        <v>60</v>
      </c>
      <c r="BC9" s="183" t="s">
        <v>61</v>
      </c>
      <c r="BG9" s="182"/>
    </row>
    <row r="10" spans="1:63" ht="13.5" customHeight="1" x14ac:dyDescent="0.25">
      <c r="A10" s="41" t="s">
        <v>64</v>
      </c>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5"/>
      <c r="AY10" s="145"/>
      <c r="AZ10" s="145"/>
      <c r="BA10" s="145"/>
      <c r="BB10" s="179" t="s">
        <v>60</v>
      </c>
      <c r="BC10" s="183" t="s">
        <v>61</v>
      </c>
      <c r="BG10" s="182"/>
    </row>
    <row r="11" spans="1:63" ht="13.5" customHeight="1" x14ac:dyDescent="0.25">
      <c r="A11" s="41" t="s">
        <v>65</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79" t="s">
        <v>60</v>
      </c>
      <c r="BC11" s="180" t="s">
        <v>61</v>
      </c>
      <c r="BD11" s="181"/>
      <c r="BG11" s="182"/>
    </row>
    <row r="12" spans="1:63" ht="13.5" customHeight="1" x14ac:dyDescent="0.25">
      <c r="A12" s="184" t="s">
        <v>66</v>
      </c>
      <c r="B12" s="145"/>
      <c r="C12" s="145"/>
      <c r="D12" s="145"/>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145"/>
      <c r="AL12" s="145"/>
      <c r="AM12" s="145"/>
      <c r="AN12" s="145"/>
      <c r="AO12" s="145"/>
      <c r="AP12" s="145"/>
      <c r="AQ12" s="145"/>
      <c r="AR12" s="145"/>
      <c r="AS12" s="145"/>
      <c r="AT12" s="145"/>
      <c r="AU12" s="145"/>
      <c r="AV12" s="145"/>
      <c r="AW12" s="145"/>
      <c r="AX12" s="145"/>
      <c r="AY12" s="145"/>
      <c r="AZ12" s="145"/>
      <c r="BA12" s="145"/>
      <c r="BB12" s="179" t="s">
        <v>60</v>
      </c>
      <c r="BC12" s="180" t="s">
        <v>61</v>
      </c>
      <c r="BD12" s="181"/>
      <c r="BG12" s="182"/>
    </row>
    <row r="13" spans="1:63" ht="13.5" customHeight="1" x14ac:dyDescent="0.25">
      <c r="A13" s="13" t="s">
        <v>67</v>
      </c>
      <c r="B13" s="145"/>
      <c r="C13" s="145"/>
      <c r="D13" s="145"/>
      <c r="E13" s="145"/>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79" t="s">
        <v>60</v>
      </c>
      <c r="BC13" s="180" t="s">
        <v>61</v>
      </c>
      <c r="BD13" s="181"/>
      <c r="BG13" s="182"/>
    </row>
    <row r="14" spans="1:63" ht="13.5" customHeight="1" x14ac:dyDescent="0.25">
      <c r="A14" s="13" t="s">
        <v>68</v>
      </c>
      <c r="B14" s="145"/>
      <c r="C14" s="145"/>
      <c r="D14" s="145"/>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79" t="s">
        <v>60</v>
      </c>
      <c r="BC14" s="183" t="s">
        <v>61</v>
      </c>
      <c r="BG14" s="182"/>
    </row>
    <row r="15" spans="1:63" ht="13.5" customHeight="1" x14ac:dyDescent="0.25">
      <c r="A15" s="13" t="s">
        <v>69</v>
      </c>
      <c r="B15" s="145"/>
      <c r="C15" s="145"/>
      <c r="D15" s="145"/>
      <c r="E15" s="145"/>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79" t="s">
        <v>60</v>
      </c>
      <c r="BC15" s="183" t="s">
        <v>61</v>
      </c>
      <c r="BG15" s="182"/>
    </row>
    <row r="16" spans="1:63" ht="25.5" x14ac:dyDescent="0.25">
      <c r="A16" s="13" t="s">
        <v>70</v>
      </c>
      <c r="B16" s="145"/>
      <c r="C16" s="145"/>
      <c r="D16" s="145"/>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79" t="s">
        <v>60</v>
      </c>
      <c r="BC16" s="180" t="s">
        <v>61</v>
      </c>
      <c r="BD16" s="181"/>
      <c r="BG16" s="182"/>
    </row>
    <row r="17" spans="1:63" ht="25.5" x14ac:dyDescent="0.25">
      <c r="A17" s="13" t="s">
        <v>71</v>
      </c>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79" t="s">
        <v>60</v>
      </c>
      <c r="BC17" s="180" t="s">
        <v>61</v>
      </c>
      <c r="BD17" s="181"/>
      <c r="BG17" s="182"/>
    </row>
    <row r="18" spans="1:63" ht="15" x14ac:dyDescent="0.25">
      <c r="A18" s="13" t="s">
        <v>72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79" t="s">
        <v>60</v>
      </c>
      <c r="BC18" s="183" t="s">
        <v>61</v>
      </c>
      <c r="BD18" s="181"/>
      <c r="BG18" s="182"/>
    </row>
    <row r="19" spans="1:63" ht="25.5" x14ac:dyDescent="0.25">
      <c r="A19" s="13" t="s">
        <v>73</v>
      </c>
      <c r="B19" s="145"/>
      <c r="C19" s="145"/>
      <c r="D19" s="145"/>
      <c r="E19" s="145"/>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79" t="s">
        <v>60</v>
      </c>
      <c r="BC19" s="180" t="s">
        <v>61</v>
      </c>
      <c r="BD19" s="181"/>
      <c r="BG19" s="182"/>
    </row>
    <row r="20" spans="1:63" ht="25.5" x14ac:dyDescent="0.25">
      <c r="A20" s="13" t="s">
        <v>74</v>
      </c>
      <c r="B20" s="145"/>
      <c r="C20" s="145"/>
      <c r="D20" s="145"/>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79" t="s">
        <v>60</v>
      </c>
      <c r="BC20" s="180" t="s">
        <v>61</v>
      </c>
      <c r="BD20" s="181"/>
      <c r="BG20" s="182"/>
    </row>
    <row r="21" spans="1:63" ht="13.5" customHeight="1" x14ac:dyDescent="0.25">
      <c r="A21" s="13" t="s">
        <v>75</v>
      </c>
      <c r="B21" s="145"/>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85" t="s">
        <v>60</v>
      </c>
      <c r="BC21" s="186" t="s">
        <v>61</v>
      </c>
      <c r="BD21" s="181"/>
      <c r="BG21" s="182"/>
    </row>
    <row r="22" spans="1:63" ht="15" x14ac:dyDescent="0.25">
      <c r="A22" s="41" t="s">
        <v>76</v>
      </c>
      <c r="B22" s="145"/>
      <c r="C22" s="145"/>
      <c r="D22" s="145"/>
      <c r="E22" s="145"/>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79" t="s">
        <v>60</v>
      </c>
      <c r="BC22" s="180" t="s">
        <v>61</v>
      </c>
      <c r="BD22" s="181"/>
      <c r="BG22" s="182"/>
    </row>
    <row r="23" spans="1:63" ht="41.1" customHeight="1" x14ac:dyDescent="0.25">
      <c r="A23" s="13" t="s">
        <v>77</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85" t="s">
        <v>60</v>
      </c>
      <c r="BC23" s="186" t="s">
        <v>61</v>
      </c>
      <c r="BD23" s="181"/>
      <c r="BG23" s="182"/>
    </row>
    <row r="24" spans="1:63" ht="33.950000000000003" customHeight="1" thickBot="1" x14ac:dyDescent="0.3">
      <c r="A24" s="13" t="s">
        <v>78</v>
      </c>
      <c r="B24" s="145"/>
      <c r="C24" s="145"/>
      <c r="D24" s="145"/>
      <c r="E24" s="145"/>
      <c r="F24" s="145"/>
      <c r="G24" s="145"/>
      <c r="H24" s="145"/>
      <c r="I24" s="145"/>
      <c r="J24" s="145"/>
      <c r="K24" s="145"/>
      <c r="L24" s="145"/>
      <c r="M24" s="145"/>
      <c r="N24" s="145"/>
      <c r="O24" s="145"/>
      <c r="P24" s="145"/>
      <c r="Q24" s="145"/>
      <c r="R24" s="145"/>
      <c r="S24" s="145"/>
      <c r="T24" s="146"/>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79" t="s">
        <v>60</v>
      </c>
      <c r="BC24" s="180" t="s">
        <v>61</v>
      </c>
      <c r="BD24" s="181"/>
    </row>
    <row r="25" spans="1:63" ht="52.5" thickBot="1" x14ac:dyDescent="0.3">
      <c r="A25" s="13" t="s">
        <v>79</v>
      </c>
      <c r="B25" s="145"/>
      <c r="C25" s="145"/>
      <c r="D25" s="145"/>
      <c r="E25" s="145"/>
      <c r="F25" s="145"/>
      <c r="G25" s="145"/>
      <c r="H25" s="145"/>
      <c r="I25" s="145"/>
      <c r="J25" s="145"/>
      <c r="K25" s="145"/>
      <c r="L25" s="145"/>
      <c r="M25" s="145"/>
      <c r="N25" s="145"/>
      <c r="O25" s="145"/>
      <c r="P25" s="145"/>
      <c r="Q25" s="145"/>
      <c r="R25" s="145"/>
      <c r="S25" s="147"/>
      <c r="T25" s="146"/>
      <c r="U25" s="148"/>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85" t="s">
        <v>60</v>
      </c>
      <c r="BC25" s="186" t="s">
        <v>61</v>
      </c>
      <c r="BD25" s="181"/>
      <c r="BG25" s="187" t="s">
        <v>58</v>
      </c>
    </row>
    <row r="26" spans="1:63" ht="31.15" customHeight="1" thickBot="1" x14ac:dyDescent="0.3">
      <c r="A26" s="188" t="s">
        <v>80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96"/>
      <c r="BB26" s="342" t="s">
        <v>81</v>
      </c>
      <c r="BC26" s="343"/>
      <c r="BD26" s="181"/>
      <c r="BG26" s="189">
        <f>SUM(B26:BA26)</f>
        <v>0</v>
      </c>
      <c r="BH26"/>
      <c r="BI26"/>
      <c r="BJ26"/>
      <c r="BK26"/>
    </row>
    <row r="27" spans="1:63" ht="13.5" thickTop="1" x14ac:dyDescent="0.2">
      <c r="A27" s="190"/>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1"/>
      <c r="AK27" s="191"/>
      <c r="AL27" s="191"/>
      <c r="AM27" s="191"/>
      <c r="AN27" s="191"/>
      <c r="AO27" s="191"/>
      <c r="AP27" s="191"/>
      <c r="AQ27" s="191"/>
      <c r="AR27" s="191"/>
      <c r="AS27" s="191"/>
      <c r="AT27" s="191"/>
      <c r="AU27" s="191"/>
      <c r="AV27" s="191"/>
      <c r="AW27" s="191"/>
      <c r="AX27" s="191"/>
      <c r="AY27" s="191"/>
      <c r="AZ27" s="191"/>
      <c r="BA27" s="191"/>
      <c r="BB27" s="192"/>
      <c r="BC27" s="3"/>
    </row>
    <row r="28" spans="1:63" ht="21.75" hidden="1" thickTop="1" thickBot="1" x14ac:dyDescent="0.25">
      <c r="A28" s="333" t="s">
        <v>82</v>
      </c>
      <c r="B28" s="334"/>
      <c r="C28" s="334"/>
      <c r="D28" s="334"/>
      <c r="E28" s="334"/>
      <c r="F28" s="334"/>
      <c r="G28" s="334"/>
      <c r="H28" s="334"/>
      <c r="I28" s="335"/>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4"/>
      <c r="BC28" s="195"/>
      <c r="BG28" s="196"/>
    </row>
    <row r="29" spans="1:63" ht="19.5" hidden="1" thickTop="1" thickBot="1" x14ac:dyDescent="0.3">
      <c r="A29" s="197" t="s">
        <v>83</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198"/>
      <c r="AY29" s="198"/>
      <c r="AZ29" s="198"/>
      <c r="BA29" s="198"/>
      <c r="BB29" s="199"/>
      <c r="BC29" s="200"/>
      <c r="BG29" s="196"/>
    </row>
    <row r="30" spans="1:63" s="4" customFormat="1" ht="39" hidden="1" thickTop="1" x14ac:dyDescent="0.2">
      <c r="A30" s="201" t="s">
        <v>54</v>
      </c>
      <c r="B30" s="312" t="s">
        <v>84</v>
      </c>
      <c r="C30" s="312"/>
      <c r="D30" s="312"/>
      <c r="E30" s="312"/>
      <c r="F30" s="312"/>
      <c r="G30" s="312"/>
      <c r="H30" s="312"/>
      <c r="I30" s="312"/>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c r="BB30" s="203" t="s">
        <v>85</v>
      </c>
      <c r="BC30" s="200"/>
      <c r="BG30" s="204" t="s">
        <v>86</v>
      </c>
    </row>
    <row r="31" spans="1:63" s="4" customFormat="1" hidden="1" x14ac:dyDescent="0.2">
      <c r="A31" s="201"/>
      <c r="B31" s="202" t="str">
        <f>+B$5</f>
        <v>"GHGRP Facility Name"</v>
      </c>
      <c r="C31" s="202" t="str">
        <f t="shared" ref="C31:BA31" si="0">+C$5</f>
        <v>"GHGRP Facility Name"</v>
      </c>
      <c r="D31" s="202" t="str">
        <f t="shared" si="0"/>
        <v>"GHGRP Facility Name"</v>
      </c>
      <c r="E31" s="202" t="str">
        <f t="shared" si="0"/>
        <v>"GHGRP Facility Name"</v>
      </c>
      <c r="F31" s="202" t="str">
        <f t="shared" si="0"/>
        <v>"GHGRP Facility Name"</v>
      </c>
      <c r="G31" s="202" t="str">
        <f t="shared" si="0"/>
        <v>"GHGRP Facility Name"</v>
      </c>
      <c r="H31" s="202" t="str">
        <f t="shared" si="0"/>
        <v>"GHGRP Facility Name"</v>
      </c>
      <c r="I31" s="202" t="str">
        <f t="shared" si="0"/>
        <v>"GHGRP Facility Name"</v>
      </c>
      <c r="J31" s="202" t="str">
        <f t="shared" si="0"/>
        <v>"GHGRP Facility Name"</v>
      </c>
      <c r="K31" s="202" t="str">
        <f t="shared" si="0"/>
        <v>"GHGRP Facility Name"</v>
      </c>
      <c r="L31" s="202" t="str">
        <f t="shared" si="0"/>
        <v>"GHGRP Facility Name"</v>
      </c>
      <c r="M31" s="202" t="str">
        <f t="shared" si="0"/>
        <v>"GHGRP Facility Name"</v>
      </c>
      <c r="N31" s="202" t="str">
        <f t="shared" si="0"/>
        <v>"GHGRP Facility Name"</v>
      </c>
      <c r="O31" s="202" t="str">
        <f t="shared" si="0"/>
        <v>"GHGRP Facility Name"</v>
      </c>
      <c r="P31" s="202" t="str">
        <f t="shared" si="0"/>
        <v>"GHGRP Facility Name"</v>
      </c>
      <c r="Q31" s="202" t="str">
        <f t="shared" si="0"/>
        <v>"GHGRP Facility Name"</v>
      </c>
      <c r="R31" s="202" t="str">
        <f t="shared" si="0"/>
        <v>"GHGRP Facility Name"</v>
      </c>
      <c r="S31" s="202" t="str">
        <f t="shared" si="0"/>
        <v>"GHGRP Facility Name"</v>
      </c>
      <c r="T31" s="202" t="str">
        <f t="shared" si="0"/>
        <v>"GHGRP Facility Name"</v>
      </c>
      <c r="U31" s="202" t="str">
        <f t="shared" si="0"/>
        <v>"GHGRP Facility Name"</v>
      </c>
      <c r="V31" s="202" t="str">
        <f t="shared" si="0"/>
        <v>"GHGRP Facility Name"</v>
      </c>
      <c r="W31" s="202" t="str">
        <f t="shared" si="0"/>
        <v>"GHGRP Facility Name"</v>
      </c>
      <c r="X31" s="202" t="str">
        <f t="shared" si="0"/>
        <v>"GHGRP Facility Name"</v>
      </c>
      <c r="Y31" s="202" t="str">
        <f t="shared" si="0"/>
        <v>"GHGRP Facility Name"</v>
      </c>
      <c r="Z31" s="202" t="str">
        <f t="shared" si="0"/>
        <v>"GHGRP Facility Name"</v>
      </c>
      <c r="AA31" s="202" t="str">
        <f t="shared" si="0"/>
        <v>"GHGRP Facility Name"</v>
      </c>
      <c r="AB31" s="202" t="str">
        <f t="shared" si="0"/>
        <v>"GHGRP Facility Name"</v>
      </c>
      <c r="AC31" s="202" t="str">
        <f t="shared" si="0"/>
        <v>"GHGRP Facility Name"</v>
      </c>
      <c r="AD31" s="202" t="str">
        <f t="shared" si="0"/>
        <v>"GHGRP Facility Name"</v>
      </c>
      <c r="AE31" s="202" t="str">
        <f t="shared" si="0"/>
        <v>"GHGRP Facility Name"</v>
      </c>
      <c r="AF31" s="202" t="str">
        <f t="shared" si="0"/>
        <v>"GHGRP Facility Name"</v>
      </c>
      <c r="AG31" s="202" t="str">
        <f t="shared" si="0"/>
        <v>"GHGRP Facility Name"</v>
      </c>
      <c r="AH31" s="202" t="str">
        <f t="shared" si="0"/>
        <v>"GHGRP Facility Name"</v>
      </c>
      <c r="AI31" s="202" t="str">
        <f t="shared" si="0"/>
        <v>"GHGRP Facility Name"</v>
      </c>
      <c r="AJ31" s="202" t="str">
        <f t="shared" si="0"/>
        <v>"GHGRP Facility Name"</v>
      </c>
      <c r="AK31" s="202" t="str">
        <f t="shared" si="0"/>
        <v>"GHGRP Facility Name"</v>
      </c>
      <c r="AL31" s="202" t="str">
        <f t="shared" si="0"/>
        <v>"GHGRP Facility Name"</v>
      </c>
      <c r="AM31" s="202" t="str">
        <f t="shared" si="0"/>
        <v>"GHGRP Facility Name"</v>
      </c>
      <c r="AN31" s="202" t="str">
        <f t="shared" si="0"/>
        <v>"GHGRP Facility Name"</v>
      </c>
      <c r="AO31" s="202" t="str">
        <f t="shared" si="0"/>
        <v>"GHGRP Facility Name"</v>
      </c>
      <c r="AP31" s="202" t="str">
        <f t="shared" si="0"/>
        <v>"GHGRP Facility Name"</v>
      </c>
      <c r="AQ31" s="202" t="str">
        <f t="shared" si="0"/>
        <v>"GHGRP Facility Name"</v>
      </c>
      <c r="AR31" s="202" t="str">
        <f t="shared" si="0"/>
        <v>"GHGRP Facility Name"</v>
      </c>
      <c r="AS31" s="202" t="str">
        <f t="shared" si="0"/>
        <v>"GHGRP Facility Name"</v>
      </c>
      <c r="AT31" s="202" t="str">
        <f t="shared" si="0"/>
        <v>"GHGRP Facility Name"</v>
      </c>
      <c r="AU31" s="202" t="str">
        <f t="shared" si="0"/>
        <v>"GHGRP Facility Name"</v>
      </c>
      <c r="AV31" s="202" t="str">
        <f t="shared" si="0"/>
        <v>"GHGRP Facility Name"</v>
      </c>
      <c r="AW31" s="202" t="str">
        <f t="shared" si="0"/>
        <v>"GHGRP Facility Name"</v>
      </c>
      <c r="AX31" s="202" t="str">
        <f t="shared" si="0"/>
        <v>"GHGRP Facility Name"</v>
      </c>
      <c r="AY31" s="202" t="str">
        <f t="shared" si="0"/>
        <v>"GHGRP Facility Name"</v>
      </c>
      <c r="AZ31" s="202" t="str">
        <f t="shared" si="0"/>
        <v>"GHGRP Facility Name"</v>
      </c>
      <c r="BA31" s="202" t="str">
        <f t="shared" si="0"/>
        <v>"GHGRP Facility Name"</v>
      </c>
      <c r="BB31" s="203"/>
      <c r="BC31" s="200"/>
      <c r="BG31" s="205"/>
    </row>
    <row r="32" spans="1:63" ht="13.5" hidden="1" thickBot="1" x14ac:dyDescent="0.25">
      <c r="A32" s="206"/>
      <c r="B32" s="207"/>
      <c r="C32" s="207"/>
      <c r="D32" s="207"/>
      <c r="E32" s="207"/>
      <c r="F32" s="207"/>
      <c r="G32" s="207"/>
      <c r="H32" s="207"/>
      <c r="I32" s="207"/>
      <c r="J32" s="20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07"/>
      <c r="AU32" s="207"/>
      <c r="AV32" s="207"/>
      <c r="AW32" s="207"/>
      <c r="AX32" s="207"/>
      <c r="AY32" s="207"/>
      <c r="AZ32" s="207"/>
      <c r="BA32" s="207"/>
      <c r="BB32" s="195"/>
      <c r="BC32" s="200"/>
      <c r="BG32" s="196"/>
    </row>
    <row r="33" spans="1:63" ht="21.75" hidden="1" thickTop="1" thickBot="1" x14ac:dyDescent="0.35">
      <c r="A33" s="313" t="s">
        <v>87</v>
      </c>
      <c r="B33" s="314"/>
      <c r="C33" s="314"/>
      <c r="D33" s="314"/>
      <c r="E33" s="314"/>
      <c r="F33" s="314"/>
      <c r="G33" s="314"/>
      <c r="H33" s="314"/>
      <c r="I33" s="315"/>
      <c r="J33" s="193"/>
      <c r="K33" s="193"/>
      <c r="L33" s="193"/>
      <c r="M33" s="193"/>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208"/>
      <c r="BG33" s="196"/>
    </row>
    <row r="34" spans="1:63" ht="19.5" hidden="1" thickTop="1" thickBot="1" x14ac:dyDescent="0.3">
      <c r="A34" s="197" t="s">
        <v>88</v>
      </c>
      <c r="B34" s="198"/>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200"/>
      <c r="BC34" s="209"/>
      <c r="BG34" s="196"/>
    </row>
    <row r="35" spans="1:63" s="4" customFormat="1" ht="51.75" hidden="1" thickTop="1" x14ac:dyDescent="0.2">
      <c r="A35" s="201" t="s">
        <v>54</v>
      </c>
      <c r="B35" s="312" t="s">
        <v>55</v>
      </c>
      <c r="C35" s="312"/>
      <c r="D35" s="312"/>
      <c r="E35" s="312"/>
      <c r="F35" s="312"/>
      <c r="G35" s="312"/>
      <c r="H35" s="312"/>
      <c r="I35" s="312"/>
      <c r="J35" s="202"/>
      <c r="K35" s="202"/>
      <c r="L35" s="202"/>
      <c r="M35" s="202"/>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c r="BB35" s="202" t="s">
        <v>89</v>
      </c>
      <c r="BC35" s="210" t="s">
        <v>90</v>
      </c>
      <c r="BG35" s="204" t="s">
        <v>91</v>
      </c>
    </row>
    <row r="36" spans="1:63" s="4" customFormat="1" ht="13.5" hidden="1" thickBot="1" x14ac:dyDescent="0.25">
      <c r="A36" s="201"/>
      <c r="B36" s="202" t="str">
        <f>+B$5</f>
        <v>"GHGRP Facility Name"</v>
      </c>
      <c r="C36" s="202" t="str">
        <f t="shared" ref="C36:BA36" si="1">+C$5</f>
        <v>"GHGRP Facility Name"</v>
      </c>
      <c r="D36" s="202" t="str">
        <f t="shared" si="1"/>
        <v>"GHGRP Facility Name"</v>
      </c>
      <c r="E36" s="202" t="str">
        <f t="shared" si="1"/>
        <v>"GHGRP Facility Name"</v>
      </c>
      <c r="F36" s="202" t="str">
        <f t="shared" si="1"/>
        <v>"GHGRP Facility Name"</v>
      </c>
      <c r="G36" s="202" t="str">
        <f t="shared" si="1"/>
        <v>"GHGRP Facility Name"</v>
      </c>
      <c r="H36" s="202" t="str">
        <f t="shared" si="1"/>
        <v>"GHGRP Facility Name"</v>
      </c>
      <c r="I36" s="202" t="str">
        <f t="shared" si="1"/>
        <v>"GHGRP Facility Name"</v>
      </c>
      <c r="J36" s="202" t="str">
        <f t="shared" si="1"/>
        <v>"GHGRP Facility Name"</v>
      </c>
      <c r="K36" s="202" t="str">
        <f t="shared" si="1"/>
        <v>"GHGRP Facility Name"</v>
      </c>
      <c r="L36" s="202" t="str">
        <f t="shared" si="1"/>
        <v>"GHGRP Facility Name"</v>
      </c>
      <c r="M36" s="202" t="str">
        <f t="shared" si="1"/>
        <v>"GHGRP Facility Name"</v>
      </c>
      <c r="N36" s="202" t="str">
        <f t="shared" si="1"/>
        <v>"GHGRP Facility Name"</v>
      </c>
      <c r="O36" s="202" t="str">
        <f t="shared" si="1"/>
        <v>"GHGRP Facility Name"</v>
      </c>
      <c r="P36" s="202" t="str">
        <f t="shared" si="1"/>
        <v>"GHGRP Facility Name"</v>
      </c>
      <c r="Q36" s="202" t="str">
        <f t="shared" si="1"/>
        <v>"GHGRP Facility Name"</v>
      </c>
      <c r="R36" s="202" t="str">
        <f t="shared" si="1"/>
        <v>"GHGRP Facility Name"</v>
      </c>
      <c r="S36" s="202" t="str">
        <f t="shared" si="1"/>
        <v>"GHGRP Facility Name"</v>
      </c>
      <c r="T36" s="202" t="str">
        <f t="shared" si="1"/>
        <v>"GHGRP Facility Name"</v>
      </c>
      <c r="U36" s="202" t="str">
        <f t="shared" si="1"/>
        <v>"GHGRP Facility Name"</v>
      </c>
      <c r="V36" s="202" t="str">
        <f t="shared" si="1"/>
        <v>"GHGRP Facility Name"</v>
      </c>
      <c r="W36" s="202" t="str">
        <f t="shared" si="1"/>
        <v>"GHGRP Facility Name"</v>
      </c>
      <c r="X36" s="202" t="str">
        <f t="shared" si="1"/>
        <v>"GHGRP Facility Name"</v>
      </c>
      <c r="Y36" s="202" t="str">
        <f t="shared" si="1"/>
        <v>"GHGRP Facility Name"</v>
      </c>
      <c r="Z36" s="202" t="str">
        <f t="shared" si="1"/>
        <v>"GHGRP Facility Name"</v>
      </c>
      <c r="AA36" s="202" t="str">
        <f t="shared" si="1"/>
        <v>"GHGRP Facility Name"</v>
      </c>
      <c r="AB36" s="202" t="str">
        <f t="shared" si="1"/>
        <v>"GHGRP Facility Name"</v>
      </c>
      <c r="AC36" s="202" t="str">
        <f t="shared" si="1"/>
        <v>"GHGRP Facility Name"</v>
      </c>
      <c r="AD36" s="202" t="str">
        <f t="shared" si="1"/>
        <v>"GHGRP Facility Name"</v>
      </c>
      <c r="AE36" s="202" t="str">
        <f t="shared" si="1"/>
        <v>"GHGRP Facility Name"</v>
      </c>
      <c r="AF36" s="202" t="str">
        <f t="shared" si="1"/>
        <v>"GHGRP Facility Name"</v>
      </c>
      <c r="AG36" s="202" t="str">
        <f t="shared" si="1"/>
        <v>"GHGRP Facility Name"</v>
      </c>
      <c r="AH36" s="202" t="str">
        <f t="shared" si="1"/>
        <v>"GHGRP Facility Name"</v>
      </c>
      <c r="AI36" s="202" t="str">
        <f t="shared" si="1"/>
        <v>"GHGRP Facility Name"</v>
      </c>
      <c r="AJ36" s="202" t="str">
        <f t="shared" si="1"/>
        <v>"GHGRP Facility Name"</v>
      </c>
      <c r="AK36" s="202" t="str">
        <f t="shared" si="1"/>
        <v>"GHGRP Facility Name"</v>
      </c>
      <c r="AL36" s="202" t="str">
        <f t="shared" si="1"/>
        <v>"GHGRP Facility Name"</v>
      </c>
      <c r="AM36" s="202" t="str">
        <f t="shared" si="1"/>
        <v>"GHGRP Facility Name"</v>
      </c>
      <c r="AN36" s="202" t="str">
        <f t="shared" si="1"/>
        <v>"GHGRP Facility Name"</v>
      </c>
      <c r="AO36" s="202" t="str">
        <f t="shared" si="1"/>
        <v>"GHGRP Facility Name"</v>
      </c>
      <c r="AP36" s="202" t="str">
        <f t="shared" si="1"/>
        <v>"GHGRP Facility Name"</v>
      </c>
      <c r="AQ36" s="202" t="str">
        <f t="shared" si="1"/>
        <v>"GHGRP Facility Name"</v>
      </c>
      <c r="AR36" s="202" t="str">
        <f t="shared" si="1"/>
        <v>"GHGRP Facility Name"</v>
      </c>
      <c r="AS36" s="202" t="str">
        <f t="shared" si="1"/>
        <v>"GHGRP Facility Name"</v>
      </c>
      <c r="AT36" s="202" t="str">
        <f t="shared" si="1"/>
        <v>"GHGRP Facility Name"</v>
      </c>
      <c r="AU36" s="202" t="str">
        <f t="shared" si="1"/>
        <v>"GHGRP Facility Name"</v>
      </c>
      <c r="AV36" s="202" t="str">
        <f t="shared" si="1"/>
        <v>"GHGRP Facility Name"</v>
      </c>
      <c r="AW36" s="202" t="str">
        <f t="shared" si="1"/>
        <v>"GHGRP Facility Name"</v>
      </c>
      <c r="AX36" s="202" t="str">
        <f t="shared" si="1"/>
        <v>"GHGRP Facility Name"</v>
      </c>
      <c r="AY36" s="202" t="str">
        <f t="shared" si="1"/>
        <v>"GHGRP Facility Name"</v>
      </c>
      <c r="AZ36" s="202" t="str">
        <f t="shared" si="1"/>
        <v>"GHGRP Facility Name"</v>
      </c>
      <c r="BA36" s="202" t="str">
        <f t="shared" si="1"/>
        <v>"GHGRP Facility Name"</v>
      </c>
      <c r="BB36" s="202"/>
      <c r="BC36" s="211"/>
      <c r="BG36" s="205"/>
    </row>
    <row r="37" spans="1:63" ht="22.15" customHeight="1" thickBot="1" x14ac:dyDescent="0.35">
      <c r="A37" s="316" t="s">
        <v>92</v>
      </c>
      <c r="B37" s="317"/>
      <c r="C37" s="317"/>
      <c r="D37" s="317"/>
      <c r="E37" s="317"/>
      <c r="F37" s="317"/>
      <c r="G37" s="317"/>
      <c r="H37" s="317"/>
      <c r="I37" s="317"/>
      <c r="J37" s="317"/>
      <c r="K37" s="317"/>
      <c r="L37" s="317"/>
      <c r="M37" s="317"/>
      <c r="N37" s="317"/>
      <c r="O37" s="317"/>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7"/>
      <c r="AW37" s="317"/>
      <c r="AX37" s="317"/>
      <c r="AY37" s="317"/>
      <c r="AZ37" s="317"/>
      <c r="BA37" s="317"/>
    </row>
    <row r="38" spans="1:63" ht="40.5" thickTop="1" thickBot="1" x14ac:dyDescent="0.3">
      <c r="A38" s="25" t="s">
        <v>93</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12"/>
      <c r="BG38" s="213" t="s">
        <v>94</v>
      </c>
    </row>
    <row r="39" spans="1:63" ht="14.25" thickTop="1" thickBot="1" x14ac:dyDescent="0.25">
      <c r="A39" s="214"/>
      <c r="B39" s="215" t="str">
        <f>+B$5</f>
        <v>"GHGRP Facility Name"</v>
      </c>
      <c r="C39" s="215" t="str">
        <f t="shared" ref="C39:BA39" si="2">+C$5</f>
        <v>"GHGRP Facility Name"</v>
      </c>
      <c r="D39" s="215" t="str">
        <f t="shared" si="2"/>
        <v>"GHGRP Facility Name"</v>
      </c>
      <c r="E39" s="215" t="str">
        <f t="shared" si="2"/>
        <v>"GHGRP Facility Name"</v>
      </c>
      <c r="F39" s="215" t="str">
        <f t="shared" si="2"/>
        <v>"GHGRP Facility Name"</v>
      </c>
      <c r="G39" s="215" t="str">
        <f t="shared" si="2"/>
        <v>"GHGRP Facility Name"</v>
      </c>
      <c r="H39" s="215" t="str">
        <f t="shared" si="2"/>
        <v>"GHGRP Facility Name"</v>
      </c>
      <c r="I39" s="215" t="str">
        <f t="shared" si="2"/>
        <v>"GHGRP Facility Name"</v>
      </c>
      <c r="J39" s="215" t="str">
        <f t="shared" si="2"/>
        <v>"GHGRP Facility Name"</v>
      </c>
      <c r="K39" s="215" t="str">
        <f t="shared" si="2"/>
        <v>"GHGRP Facility Name"</v>
      </c>
      <c r="L39" s="215" t="str">
        <f t="shared" si="2"/>
        <v>"GHGRP Facility Name"</v>
      </c>
      <c r="M39" s="215" t="str">
        <f t="shared" si="2"/>
        <v>"GHGRP Facility Name"</v>
      </c>
      <c r="N39" s="215" t="str">
        <f t="shared" si="2"/>
        <v>"GHGRP Facility Name"</v>
      </c>
      <c r="O39" s="215" t="str">
        <f t="shared" si="2"/>
        <v>"GHGRP Facility Name"</v>
      </c>
      <c r="P39" s="215" t="str">
        <f t="shared" si="2"/>
        <v>"GHGRP Facility Name"</v>
      </c>
      <c r="Q39" s="215" t="str">
        <f t="shared" si="2"/>
        <v>"GHGRP Facility Name"</v>
      </c>
      <c r="R39" s="215" t="str">
        <f t="shared" si="2"/>
        <v>"GHGRP Facility Name"</v>
      </c>
      <c r="S39" s="215" t="str">
        <f t="shared" si="2"/>
        <v>"GHGRP Facility Name"</v>
      </c>
      <c r="T39" s="215" t="str">
        <f t="shared" si="2"/>
        <v>"GHGRP Facility Name"</v>
      </c>
      <c r="U39" s="215" t="str">
        <f t="shared" si="2"/>
        <v>"GHGRP Facility Name"</v>
      </c>
      <c r="V39" s="215" t="str">
        <f t="shared" si="2"/>
        <v>"GHGRP Facility Name"</v>
      </c>
      <c r="W39" s="215" t="str">
        <f t="shared" si="2"/>
        <v>"GHGRP Facility Name"</v>
      </c>
      <c r="X39" s="215" t="str">
        <f t="shared" si="2"/>
        <v>"GHGRP Facility Name"</v>
      </c>
      <c r="Y39" s="215" t="str">
        <f t="shared" si="2"/>
        <v>"GHGRP Facility Name"</v>
      </c>
      <c r="Z39" s="215" t="str">
        <f t="shared" si="2"/>
        <v>"GHGRP Facility Name"</v>
      </c>
      <c r="AA39" s="215" t="str">
        <f t="shared" si="2"/>
        <v>"GHGRP Facility Name"</v>
      </c>
      <c r="AB39" s="215" t="str">
        <f t="shared" si="2"/>
        <v>"GHGRP Facility Name"</v>
      </c>
      <c r="AC39" s="215" t="str">
        <f t="shared" si="2"/>
        <v>"GHGRP Facility Name"</v>
      </c>
      <c r="AD39" s="215" t="str">
        <f t="shared" si="2"/>
        <v>"GHGRP Facility Name"</v>
      </c>
      <c r="AE39" s="215" t="str">
        <f t="shared" si="2"/>
        <v>"GHGRP Facility Name"</v>
      </c>
      <c r="AF39" s="215" t="str">
        <f t="shared" si="2"/>
        <v>"GHGRP Facility Name"</v>
      </c>
      <c r="AG39" s="215" t="str">
        <f t="shared" si="2"/>
        <v>"GHGRP Facility Name"</v>
      </c>
      <c r="AH39" s="215" t="str">
        <f t="shared" si="2"/>
        <v>"GHGRP Facility Name"</v>
      </c>
      <c r="AI39" s="215" t="str">
        <f t="shared" si="2"/>
        <v>"GHGRP Facility Name"</v>
      </c>
      <c r="AJ39" s="215" t="str">
        <f t="shared" si="2"/>
        <v>"GHGRP Facility Name"</v>
      </c>
      <c r="AK39" s="215" t="str">
        <f t="shared" si="2"/>
        <v>"GHGRP Facility Name"</v>
      </c>
      <c r="AL39" s="215" t="str">
        <f t="shared" si="2"/>
        <v>"GHGRP Facility Name"</v>
      </c>
      <c r="AM39" s="215" t="str">
        <f t="shared" si="2"/>
        <v>"GHGRP Facility Name"</v>
      </c>
      <c r="AN39" s="215" t="str">
        <f t="shared" si="2"/>
        <v>"GHGRP Facility Name"</v>
      </c>
      <c r="AO39" s="215" t="str">
        <f t="shared" si="2"/>
        <v>"GHGRP Facility Name"</v>
      </c>
      <c r="AP39" s="215" t="str">
        <f t="shared" si="2"/>
        <v>"GHGRP Facility Name"</v>
      </c>
      <c r="AQ39" s="215" t="str">
        <f t="shared" si="2"/>
        <v>"GHGRP Facility Name"</v>
      </c>
      <c r="AR39" s="215" t="str">
        <f t="shared" si="2"/>
        <v>"GHGRP Facility Name"</v>
      </c>
      <c r="AS39" s="215" t="str">
        <f t="shared" si="2"/>
        <v>"GHGRP Facility Name"</v>
      </c>
      <c r="AT39" s="215" t="str">
        <f t="shared" si="2"/>
        <v>"GHGRP Facility Name"</v>
      </c>
      <c r="AU39" s="215" t="str">
        <f t="shared" si="2"/>
        <v>"GHGRP Facility Name"</v>
      </c>
      <c r="AV39" s="215" t="str">
        <f t="shared" si="2"/>
        <v>"GHGRP Facility Name"</v>
      </c>
      <c r="AW39" s="215" t="str">
        <f t="shared" si="2"/>
        <v>"GHGRP Facility Name"</v>
      </c>
      <c r="AX39" s="215" t="str">
        <f t="shared" si="2"/>
        <v>"GHGRP Facility Name"</v>
      </c>
      <c r="AY39" s="215" t="str">
        <f t="shared" si="2"/>
        <v>"GHGRP Facility Name"</v>
      </c>
      <c r="AZ39" s="215" t="str">
        <f t="shared" si="2"/>
        <v>"GHGRP Facility Name"</v>
      </c>
      <c r="BA39" s="216" t="str">
        <f t="shared" si="2"/>
        <v>"GHGRP Facility Name"</v>
      </c>
      <c r="BG39" s="217"/>
    </row>
    <row r="40" spans="1:63" ht="44.25" customHeight="1" thickTop="1" thickBot="1" x14ac:dyDescent="0.25">
      <c r="A40" s="218" t="s">
        <v>95</v>
      </c>
      <c r="B40" s="219">
        <f>B26</f>
        <v>0</v>
      </c>
      <c r="C40" s="219">
        <f t="shared" ref="C40:BA40" si="3">C26</f>
        <v>0</v>
      </c>
      <c r="D40" s="219">
        <f t="shared" si="3"/>
        <v>0</v>
      </c>
      <c r="E40" s="219">
        <f t="shared" si="3"/>
        <v>0</v>
      </c>
      <c r="F40" s="219">
        <f t="shared" si="3"/>
        <v>0</v>
      </c>
      <c r="G40" s="219">
        <f t="shared" si="3"/>
        <v>0</v>
      </c>
      <c r="H40" s="219">
        <f t="shared" si="3"/>
        <v>0</v>
      </c>
      <c r="I40" s="219">
        <f t="shared" si="3"/>
        <v>0</v>
      </c>
      <c r="J40" s="219">
        <f t="shared" si="3"/>
        <v>0</v>
      </c>
      <c r="K40" s="219">
        <f t="shared" si="3"/>
        <v>0</v>
      </c>
      <c r="L40" s="219">
        <f t="shared" si="3"/>
        <v>0</v>
      </c>
      <c r="M40" s="219">
        <f t="shared" si="3"/>
        <v>0</v>
      </c>
      <c r="N40" s="219">
        <f t="shared" si="3"/>
        <v>0</v>
      </c>
      <c r="O40" s="219">
        <f t="shared" si="3"/>
        <v>0</v>
      </c>
      <c r="P40" s="219">
        <f t="shared" si="3"/>
        <v>0</v>
      </c>
      <c r="Q40" s="219">
        <f t="shared" si="3"/>
        <v>0</v>
      </c>
      <c r="R40" s="219">
        <f t="shared" si="3"/>
        <v>0</v>
      </c>
      <c r="S40" s="219">
        <f t="shared" si="3"/>
        <v>0</v>
      </c>
      <c r="T40" s="219">
        <f t="shared" si="3"/>
        <v>0</v>
      </c>
      <c r="U40" s="219">
        <f t="shared" si="3"/>
        <v>0</v>
      </c>
      <c r="V40" s="219">
        <f t="shared" si="3"/>
        <v>0</v>
      </c>
      <c r="W40" s="219">
        <f t="shared" si="3"/>
        <v>0</v>
      </c>
      <c r="X40" s="219">
        <f t="shared" si="3"/>
        <v>0</v>
      </c>
      <c r="Y40" s="219">
        <f t="shared" si="3"/>
        <v>0</v>
      </c>
      <c r="Z40" s="219">
        <f t="shared" si="3"/>
        <v>0</v>
      </c>
      <c r="AA40" s="219">
        <f t="shared" si="3"/>
        <v>0</v>
      </c>
      <c r="AB40" s="219">
        <f t="shared" si="3"/>
        <v>0</v>
      </c>
      <c r="AC40" s="219">
        <f t="shared" si="3"/>
        <v>0</v>
      </c>
      <c r="AD40" s="219">
        <f t="shared" si="3"/>
        <v>0</v>
      </c>
      <c r="AE40" s="219">
        <f t="shared" si="3"/>
        <v>0</v>
      </c>
      <c r="AF40" s="219">
        <f t="shared" si="3"/>
        <v>0</v>
      </c>
      <c r="AG40" s="219">
        <f t="shared" si="3"/>
        <v>0</v>
      </c>
      <c r="AH40" s="219">
        <f t="shared" si="3"/>
        <v>0</v>
      </c>
      <c r="AI40" s="219">
        <f t="shared" si="3"/>
        <v>0</v>
      </c>
      <c r="AJ40" s="219">
        <f t="shared" si="3"/>
        <v>0</v>
      </c>
      <c r="AK40" s="219">
        <f t="shared" si="3"/>
        <v>0</v>
      </c>
      <c r="AL40" s="219">
        <f t="shared" si="3"/>
        <v>0</v>
      </c>
      <c r="AM40" s="219">
        <f t="shared" si="3"/>
        <v>0</v>
      </c>
      <c r="AN40" s="219">
        <f t="shared" si="3"/>
        <v>0</v>
      </c>
      <c r="AO40" s="219">
        <f t="shared" si="3"/>
        <v>0</v>
      </c>
      <c r="AP40" s="219">
        <f t="shared" si="3"/>
        <v>0</v>
      </c>
      <c r="AQ40" s="219">
        <f t="shared" si="3"/>
        <v>0</v>
      </c>
      <c r="AR40" s="219">
        <f t="shared" si="3"/>
        <v>0</v>
      </c>
      <c r="AS40" s="219">
        <f t="shared" si="3"/>
        <v>0</v>
      </c>
      <c r="AT40" s="219">
        <f t="shared" si="3"/>
        <v>0</v>
      </c>
      <c r="AU40" s="219">
        <f t="shared" si="3"/>
        <v>0</v>
      </c>
      <c r="AV40" s="219">
        <f t="shared" si="3"/>
        <v>0</v>
      </c>
      <c r="AW40" s="219">
        <f t="shared" si="3"/>
        <v>0</v>
      </c>
      <c r="AX40" s="219">
        <f t="shared" si="3"/>
        <v>0</v>
      </c>
      <c r="AY40" s="219">
        <f t="shared" si="3"/>
        <v>0</v>
      </c>
      <c r="AZ40" s="219">
        <f t="shared" si="3"/>
        <v>0</v>
      </c>
      <c r="BA40" s="219">
        <f t="shared" si="3"/>
        <v>0</v>
      </c>
      <c r="BG40" s="220">
        <f>SUM(B40:BA40)</f>
        <v>0</v>
      </c>
    </row>
    <row r="41" spans="1:63" ht="27" customHeight="1" thickTop="1" thickBot="1" x14ac:dyDescent="0.25">
      <c r="A41" s="17"/>
      <c r="B41" s="221"/>
      <c r="C41" s="221"/>
      <c r="D41" s="221"/>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c r="AF41" s="221"/>
      <c r="AG41" s="221"/>
      <c r="AH41" s="221"/>
      <c r="AI41" s="221"/>
      <c r="AJ41" s="221"/>
      <c r="AK41" s="221"/>
      <c r="AL41" s="221"/>
      <c r="AM41" s="221"/>
      <c r="AN41" s="221"/>
      <c r="AO41" s="221"/>
      <c r="AP41" s="221"/>
      <c r="AQ41" s="221"/>
      <c r="AR41" s="221"/>
      <c r="AS41" s="221"/>
      <c r="AT41" s="221"/>
      <c r="AU41" s="221"/>
      <c r="AV41" s="221"/>
      <c r="AW41" s="221"/>
      <c r="AX41" s="221"/>
      <c r="AY41" s="221"/>
      <c r="AZ41" s="221"/>
      <c r="BA41" s="221"/>
    </row>
    <row r="42" spans="1:63" ht="22.15" customHeight="1" thickTop="1" thickBot="1" x14ac:dyDescent="0.35">
      <c r="A42" s="321" t="s">
        <v>96</v>
      </c>
      <c r="B42" s="322"/>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322"/>
      <c r="AY42" s="322"/>
      <c r="AZ42" s="322"/>
      <c r="BA42" s="322"/>
      <c r="BB42" s="323"/>
    </row>
    <row r="43" spans="1:63" ht="53.25" thickTop="1" thickBot="1" x14ac:dyDescent="0.3">
      <c r="A43" s="25" t="s">
        <v>97</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12"/>
      <c r="BG43" s="213" t="s">
        <v>98</v>
      </c>
      <c r="BH43"/>
      <c r="BI43"/>
    </row>
    <row r="44" spans="1:63" ht="29.1" customHeight="1" thickTop="1" x14ac:dyDescent="0.2">
      <c r="A44" s="222" t="s">
        <v>99</v>
      </c>
      <c r="B44" s="324" t="s">
        <v>55</v>
      </c>
      <c r="C44" s="325"/>
      <c r="D44" s="325"/>
      <c r="E44" s="325"/>
      <c r="F44" s="325"/>
      <c r="G44" s="325"/>
      <c r="H44" s="325"/>
      <c r="I44" s="325"/>
      <c r="J44" s="325"/>
      <c r="K44" s="325"/>
      <c r="L44" s="325"/>
      <c r="M44" s="325"/>
      <c r="N44" s="325"/>
      <c r="O44" s="325"/>
      <c r="P44" s="325"/>
      <c r="Q44" s="325"/>
      <c r="R44" s="325"/>
      <c r="S44" s="325"/>
      <c r="T44" s="325"/>
      <c r="U44" s="325"/>
      <c r="V44" s="325"/>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6"/>
      <c r="BB44" s="223" t="s">
        <v>61</v>
      </c>
      <c r="BG44" s="217" t="str">
        <f>IF(AND(BG26=BG40,BG40=B45),"CORRECT","ERROR")</f>
        <v>CORRECT</v>
      </c>
      <c r="BH44" s="339" t="s">
        <v>100</v>
      </c>
      <c r="BI44" s="340"/>
      <c r="BJ44" s="340"/>
      <c r="BK44" s="341"/>
    </row>
    <row r="45" spans="1:63" ht="26.25" thickBot="1" x14ac:dyDescent="0.3">
      <c r="A45" s="188" t="s">
        <v>101</v>
      </c>
      <c r="B45" s="327">
        <f>SUM(B40:BA40)</f>
        <v>0</v>
      </c>
      <c r="C45" s="328"/>
      <c r="D45" s="328"/>
      <c r="E45" s="328"/>
      <c r="F45" s="328"/>
      <c r="G45" s="328"/>
      <c r="H45" s="328"/>
      <c r="I45" s="328"/>
      <c r="J45" s="328"/>
      <c r="K45" s="328"/>
      <c r="L45" s="328"/>
      <c r="M45" s="328"/>
      <c r="N45" s="328"/>
      <c r="O45" s="328"/>
      <c r="P45" s="328"/>
      <c r="Q45" s="328"/>
      <c r="R45" s="328"/>
      <c r="S45" s="328"/>
      <c r="T45" s="328"/>
      <c r="U45" s="328"/>
      <c r="V45" s="328"/>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9"/>
      <c r="BB45" s="224" t="s">
        <v>102</v>
      </c>
      <c r="BG45"/>
      <c r="BH45"/>
      <c r="BI45"/>
      <c r="BJ45"/>
      <c r="BK45"/>
    </row>
    <row r="46" spans="1:63" ht="13.5" thickTop="1" x14ac:dyDescent="0.2"/>
    <row r="47" spans="1:63" x14ac:dyDescent="0.2">
      <c r="A47" s="281"/>
      <c r="B47" s="281"/>
      <c r="C47" s="281"/>
      <c r="D47" s="281"/>
      <c r="E47" s="281"/>
      <c r="F47" s="281"/>
      <c r="G47" s="281"/>
    </row>
    <row r="48" spans="1:63" ht="15" x14ac:dyDescent="0.25">
      <c r="BB48"/>
      <c r="BC48"/>
      <c r="BD48"/>
      <c r="BE48"/>
      <c r="BF48"/>
    </row>
    <row r="49" spans="54:58" ht="15" x14ac:dyDescent="0.25">
      <c r="BB49"/>
      <c r="BC49"/>
      <c r="BD49"/>
      <c r="BE49"/>
      <c r="BF49"/>
    </row>
    <row r="50" spans="54:58" ht="15" x14ac:dyDescent="0.25">
      <c r="BB50"/>
      <c r="BC50"/>
      <c r="BD50"/>
      <c r="BE50"/>
      <c r="BF50"/>
    </row>
  </sheetData>
  <sheetProtection algorithmName="SHA-512" hashValue="A8ixiECCCyatp5TR6F4apfa552pT4KMb2y8p3Sm+JFF8W9tiAA3VBSiiXRm7UBUg6wg18ur1Mk7dlY4V8umiZg==" saltValue="Mt3hR5STHgCnbq/IkOpYRg==" spinCount="100000" sheet="1" objects="1" scenarios="1" formatColumns="0" formatRows="0"/>
  <mergeCells count="14">
    <mergeCell ref="A2:I2"/>
    <mergeCell ref="A28:I28"/>
    <mergeCell ref="B1:E1"/>
    <mergeCell ref="BH44:BK44"/>
    <mergeCell ref="B35:I35"/>
    <mergeCell ref="BB26:BC26"/>
    <mergeCell ref="A47:G47"/>
    <mergeCell ref="B30:I30"/>
    <mergeCell ref="A33:I33"/>
    <mergeCell ref="A37:BA37"/>
    <mergeCell ref="B4:BA4"/>
    <mergeCell ref="A42:BB42"/>
    <mergeCell ref="B44:BA44"/>
    <mergeCell ref="B45:BA45"/>
  </mergeCells>
  <hyperlinks>
    <hyperlink ref="BB7" location="'GHGRP Ref &amp; Methodology'!B6" display="GHGRP Reference" xr:uid="{856E8202-51C9-4EFB-B5D1-1067124EDFF1}"/>
    <hyperlink ref="BC7" location="'GHGRP Ref &amp; Methodology'!C6" display="Description" xr:uid="{C206932F-BA5E-427E-BBF0-65273FC28BA5}"/>
    <hyperlink ref="BB8" location="'GHGRP Ref &amp; Methodology'!B7" display="GHGRP Reference" xr:uid="{44184179-E61D-4DC5-AE31-5C7BB46829F8}"/>
    <hyperlink ref="BB9" location="'GHGRP Ref &amp; Methodology'!B8" display="GHGRP Reference" xr:uid="{4AB4F876-9B5C-4FD5-B032-A837D66B243B}"/>
    <hyperlink ref="BB10" location="'GHGRP Ref &amp; Methodology'!B9" display="GHGRP Reference" xr:uid="{6AD3FBD8-628E-4618-8435-82B7907842B4}"/>
    <hyperlink ref="BB11" location="'GHGRP Ref &amp; Methodology'!B10" display="GHGRP Reference" xr:uid="{D9C24DCD-3797-4CF3-B5D4-AF05FA3535B5}"/>
    <hyperlink ref="BB12" location="'GHGRP Ref &amp; Methodology'!B11" display="GHGRP Reference" xr:uid="{8A99EA33-0856-4B4F-8674-E154761917F3}"/>
    <hyperlink ref="BB13" location="'GHGRP Ref &amp; Methodology'!B12" display="GHGRP Reference" xr:uid="{500F38FC-D5FF-4561-A39A-8C328819B4A1}"/>
    <hyperlink ref="BB14" location="'GHGRP Ref &amp; Methodology'!B13" display="GHGRP Reference" xr:uid="{B9FCB999-FCB9-4DFF-BE85-A34B439BBB37}"/>
    <hyperlink ref="BB15" location="'GHGRP Ref &amp; Methodology'!B14" display="GHGRP Reference" xr:uid="{67D1EF06-A741-47C3-B608-DA787D3E0D5D}"/>
    <hyperlink ref="BB16" location="'GHGRP Ref &amp; Methodology'!B15" display="GHGRP Reference" xr:uid="{6FFB2A9C-6A8A-40D9-AC6C-34F0E33E0999}"/>
    <hyperlink ref="BB17" location="'GHGRP Ref &amp; Methodology'!B16" display="GHGRP Reference" xr:uid="{248CA238-A3A0-4564-8867-B3A9ED44F9E4}"/>
    <hyperlink ref="BB18" location="'GHGRP Ref &amp; Methodology'!B17" display="GHGRP Reference" xr:uid="{61E5A70E-A237-4CB2-9BE6-FE1A8C2D4278}"/>
    <hyperlink ref="BB19" location="'GHGRP Ref &amp; Methodology'!B18" display="GHGRP Reference" xr:uid="{54BC8A35-3DFA-47D1-BBD6-54B3B17D8F0F}"/>
    <hyperlink ref="BB20" location="'GHGRP Ref &amp; Methodology'!B19" display="GHGRP Reference" xr:uid="{49212A4D-8231-4AC7-B786-43FD908725C9}"/>
    <hyperlink ref="BB21" location="'GHGRP Ref &amp; Methodology'!B20" display="GHGRP Reference" xr:uid="{66F0E37B-29E0-454B-B717-005E9C23BD7D}"/>
    <hyperlink ref="BC8" location="'GHGRP Ref &amp; Methodology'!C7" display="Description" xr:uid="{9CDAEB47-825C-417C-ADD2-1D6DE7FFF159}"/>
    <hyperlink ref="BC9" location="'GHGRP Ref &amp; Methodology'!C8" display="Description" xr:uid="{ED6B98F9-96CD-47FD-9A92-546446234037}"/>
    <hyperlink ref="BC10" location="'GHGRP Ref &amp; Methodology'!C9" display="Description" xr:uid="{8FE41505-BDA1-4647-9C3B-405EB2445905}"/>
    <hyperlink ref="BC11" location="'GHGRP Ref &amp; Methodology'!C10" display="Description" xr:uid="{06F1085F-F5FF-42A5-A1E5-62D9F871BE7C}"/>
    <hyperlink ref="BC12" location="'GHGRP Ref &amp; Methodology'!C11" display="Description" xr:uid="{22826BCA-65A7-4DF6-A90C-5F21FA5B7858}"/>
    <hyperlink ref="BC13" location="'GHGRP Ref &amp; Methodology'!C12" display="Description" xr:uid="{8F54F594-8C19-43EB-8C55-C499F000FD2B}"/>
    <hyperlink ref="BC14" location="'GHGRP Ref &amp; Methodology'!C13" display="Description" xr:uid="{5D598962-62DA-4B9C-BEB1-C8411BB1D6F6}"/>
    <hyperlink ref="BC15" location="'GHGRP Ref &amp; Methodology'!C14" display="Description" xr:uid="{4BD8D543-8EBE-4BC3-939F-5F7EF025DD47}"/>
    <hyperlink ref="BC16" location="'GHGRP Ref &amp; Methodology'!C15" display="Description" xr:uid="{F8AD463F-0859-4365-8111-7182743525E0}"/>
    <hyperlink ref="BC17" location="'GHGRP Ref &amp; Methodology'!C16" display="Description" xr:uid="{26E99FF6-EDD3-4A42-BD7F-86C6FEE4E74F}"/>
    <hyperlink ref="BC18" location="'GHGRP Ref &amp; Methodology'!C17" display="Description" xr:uid="{C1B31752-3355-47C3-85A8-F0AFABBF5775}"/>
    <hyperlink ref="BC19" location="'GHGRP Ref &amp; Methodology'!C18" display="Description" xr:uid="{36DC2EE3-2A68-496D-AC12-F34F449A3A38}"/>
    <hyperlink ref="BC20" location="'GHGRP Ref &amp; Methodology'!C19" display="Description" xr:uid="{E0E529FA-C4AE-46A6-AFD2-446EBE95C33B}"/>
    <hyperlink ref="BC21" location="'GHGRP Ref &amp; Methodology'!C20" display="Description" xr:uid="{D6713006-FEAF-487D-A58A-A6861C3B1D96}"/>
    <hyperlink ref="BB22" location="'GHGRP Ref &amp; Methodology'!B21" display="GHGRP Reference" xr:uid="{911BF14C-2466-41F3-884D-80AD17AF9F7F}"/>
    <hyperlink ref="BB23" location="'GHGRP Ref &amp; Methodology'!B22" display="GHGRP Reference" xr:uid="{053FA144-9DCA-472E-9323-092C6346228A}"/>
    <hyperlink ref="BC22" location="'GHGRP Ref &amp; Methodology'!C21" display="Description" xr:uid="{09C9F4EB-3909-4C9B-8F8B-432C5630708A}"/>
    <hyperlink ref="BC23" location="'GHGRP Ref &amp; Methodology'!C22" display="Description" xr:uid="{7990385F-41AC-45ED-98F8-4C1D7F63C316}"/>
    <hyperlink ref="BB24" location="'GHGRP Ref &amp; Methodology'!B23" display="GHGRP Reference" xr:uid="{654FA35E-133A-4D21-AEA1-BB80ED9D13BE}"/>
    <hyperlink ref="BB25" location="'GHGRP Ref &amp; Methodology'!B24" display="GHGRP Reference" xr:uid="{F11849FA-CAEA-4F96-98F0-89753957C058}"/>
    <hyperlink ref="BC24" location="'GHGRP Ref &amp; Methodology'!C23" display="Description" xr:uid="{1DF109F2-D6A5-4F0E-A1BF-FCED465F75B3}"/>
    <hyperlink ref="BC25" location="'GHGRP Ref &amp; Methodology'!C24" display="Description" xr:uid="{6997D6AC-9173-4D1C-8D1B-015C98BC31FB}"/>
    <hyperlink ref="BB6" location="'GHGRP Ref &amp; Methodology'!B5" display="GHGRP Reference" xr:uid="{CC81D789-EAE6-4E47-93F7-A88221E238CF}"/>
    <hyperlink ref="BC6" location="'GHGRP Ref &amp; Methodology'!C5" display="Description" xr:uid="{4E1A0B07-F130-4714-9B9B-C9840F104C4E}"/>
  </hyperlink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16136-480C-47B5-9C27-448207B5E56C}">
  <sheetPr codeName="Sheet6">
    <tabColor theme="8"/>
  </sheetPr>
  <dimension ref="A1:BK50"/>
  <sheetViews>
    <sheetView zoomScale="85" zoomScaleNormal="85" workbookViewId="0">
      <pane xSplit="1" ySplit="5" topLeftCell="B6" activePane="bottomRight" state="frozen"/>
      <selection pane="topRight" activeCell="B1" sqref="B1"/>
      <selection pane="bottomLeft" activeCell="A6" sqref="A6"/>
      <selection pane="bottomRight" activeCell="G15" sqref="G15"/>
    </sheetView>
  </sheetViews>
  <sheetFormatPr defaultColWidth="8.7109375" defaultRowHeight="12.75" x14ac:dyDescent="0.2"/>
  <cols>
    <col min="1" max="1" width="48.28515625" style="1" customWidth="1"/>
    <col min="2" max="10" width="27.28515625" style="3" customWidth="1"/>
    <col min="11" max="53" width="27.28515625" style="3" hidden="1" customWidth="1"/>
    <col min="54" max="54" width="45.28515625" style="3" customWidth="1"/>
    <col min="55" max="55" width="90.5703125" style="1" customWidth="1"/>
    <col min="56" max="58" width="8.7109375" style="3"/>
    <col min="59" max="59" width="39.28515625" style="3" customWidth="1"/>
    <col min="60" max="16384" width="8.7109375" style="3"/>
  </cols>
  <sheetData>
    <row r="1" spans="1:59" ht="110.25" customHeight="1" thickTop="1" thickBot="1" x14ac:dyDescent="0.3">
      <c r="A1" s="162" t="str">
        <f>+IF('Company Information'!$B$8&lt;&gt;"","Company:  "&amp;'Company Information'!$B$8, "Company: "&amp;"No Entry")</f>
        <v>Company:  Natural Gas T&amp;S Company A</v>
      </c>
      <c r="B1" s="347" t="s">
        <v>103</v>
      </c>
      <c r="C1" s="348"/>
      <c r="D1" s="348"/>
      <c r="E1" s="349"/>
      <c r="F1" s="163"/>
      <c r="G1" s="163"/>
      <c r="H1" s="164"/>
      <c r="I1" s="164"/>
      <c r="J1" s="165"/>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c r="AJ1" s="153"/>
      <c r="AK1" s="153"/>
      <c r="AL1" s="153"/>
      <c r="AM1" s="153"/>
      <c r="AN1" s="153"/>
      <c r="AO1" s="153"/>
      <c r="AP1" s="153"/>
      <c r="AQ1" s="153"/>
      <c r="AR1" s="153"/>
      <c r="AS1" s="153"/>
      <c r="AT1" s="153"/>
      <c r="AU1" s="153"/>
      <c r="AV1" s="153"/>
      <c r="AW1" s="153"/>
      <c r="AX1" s="153"/>
      <c r="AY1" s="153"/>
      <c r="AZ1" s="153"/>
      <c r="BA1" s="153"/>
      <c r="BB1" s="166" t="s">
        <v>104</v>
      </c>
      <c r="BC1" s="154"/>
    </row>
    <row r="2" spans="1:59" ht="20.25" customHeight="1" thickBot="1" x14ac:dyDescent="0.3">
      <c r="A2" s="350" t="s">
        <v>105</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246"/>
      <c r="BC2" s="247"/>
    </row>
    <row r="3" spans="1:59" ht="19.5" thickTop="1" thickBot="1" x14ac:dyDescent="0.3">
      <c r="A3" s="248" t="s">
        <v>53</v>
      </c>
      <c r="B3" s="225"/>
      <c r="C3" s="225"/>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5"/>
      <c r="BC3" s="249"/>
    </row>
    <row r="4" spans="1:59" ht="64.5" thickTop="1" x14ac:dyDescent="0.2">
      <c r="A4" s="250" t="s">
        <v>54</v>
      </c>
      <c r="B4" s="318" t="s">
        <v>55</v>
      </c>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20"/>
      <c r="BB4" s="38" t="s">
        <v>56</v>
      </c>
      <c r="BC4" s="251" t="s">
        <v>57</v>
      </c>
      <c r="BG4" s="213" t="s">
        <v>106</v>
      </c>
    </row>
    <row r="5" spans="1:59" x14ac:dyDescent="0.2">
      <c r="A5" s="250"/>
      <c r="B5" s="176" t="str">
        <f t="array" ref="B5:BA5">TRANSPOSE('Company Information'!E11:E62)</f>
        <v>"Non-GHGRP Facility Name"</v>
      </c>
      <c r="C5" s="176" t="str">
        <v>"Non-GHGRP Facility Name"</v>
      </c>
      <c r="D5" s="176" t="str">
        <v>"Non-GHGRP Facility Name"</v>
      </c>
      <c r="E5" s="176" t="str">
        <v>"Non-GHGRP Facility Name"</v>
      </c>
      <c r="F5" s="176" t="str">
        <v>"Non-GHGRP Facility Name"</v>
      </c>
      <c r="G5" s="176" t="str">
        <v>"Non-GHGRP Facility Name"</v>
      </c>
      <c r="H5" s="176" t="str">
        <v>"Non-GHGRP Facility Name"</v>
      </c>
      <c r="I5" s="176" t="str">
        <v>"Non-GHGRP Facility Name"</v>
      </c>
      <c r="J5" s="176" t="str">
        <v>"Non-GHGRP Facility Name"</v>
      </c>
      <c r="K5" s="176" t="str">
        <v>"Non-GHGRP Facility Name"</v>
      </c>
      <c r="L5" s="176" t="str">
        <v>"Non-GHGRP Facility Name"</v>
      </c>
      <c r="M5" s="176" t="str">
        <v>"Non-GHGRP Facility Name"</v>
      </c>
      <c r="N5" s="176" t="str">
        <v>"Non-GHGRP Facility Name"</v>
      </c>
      <c r="O5" s="176" t="str">
        <v>"Non-GHGRP Facility Name"</v>
      </c>
      <c r="P5" s="176" t="str">
        <v>"Non-GHGRP Facility Name"</v>
      </c>
      <c r="Q5" s="176" t="str">
        <v>"Non-GHGRP Facility Name"</v>
      </c>
      <c r="R5" s="176" t="str">
        <v>"Non-GHGRP Facility Name"</v>
      </c>
      <c r="S5" s="176" t="str">
        <v>"Non-GHGRP Facility Name"</v>
      </c>
      <c r="T5" s="176" t="str">
        <v>"Non-GHGRP Facility Name"</v>
      </c>
      <c r="U5" s="176" t="str">
        <v>"Non-GHGRP Facility Name"</v>
      </c>
      <c r="V5" s="176" t="str">
        <v>"Non-GHGRP Facility Name"</v>
      </c>
      <c r="W5" s="176" t="str">
        <v>"Non-GHGRP Facility Name"</v>
      </c>
      <c r="X5" s="176" t="str">
        <v>"Non-GHGRP Facility Name"</v>
      </c>
      <c r="Y5" s="176" t="str">
        <v>"Non-GHGRP Facility Name"</v>
      </c>
      <c r="Z5" s="176" t="str">
        <v>"Non-GHGRP Facility Name"</v>
      </c>
      <c r="AA5" s="176" t="str">
        <v>"Non-GHGRP Facility Name"</v>
      </c>
      <c r="AB5" s="176" t="str">
        <v>"Non-GHGRP Facility Name"</v>
      </c>
      <c r="AC5" s="176" t="str">
        <v>"Non-GHGRP Facility Name"</v>
      </c>
      <c r="AD5" s="176" t="str">
        <v>"Non-GHGRP Facility Name"</v>
      </c>
      <c r="AE5" s="176" t="str">
        <v>"Non-GHGRP Facility Name"</v>
      </c>
      <c r="AF5" s="176" t="str">
        <v>"Non-GHGRP Facility Name"</v>
      </c>
      <c r="AG5" s="176" t="str">
        <v>"Non-GHGRP Facility Name"</v>
      </c>
      <c r="AH5" s="176" t="str">
        <v>"Non-GHGRP Facility Name"</v>
      </c>
      <c r="AI5" s="176" t="str">
        <v>"Non-GHGRP Facility Name"</v>
      </c>
      <c r="AJ5" s="176" t="str">
        <v>"Non-GHGRP Facility Name"</v>
      </c>
      <c r="AK5" s="176" t="str">
        <v>"Non-GHGRP Facility Name"</v>
      </c>
      <c r="AL5" s="176" t="str">
        <v>"Non-GHGRP Facility Name"</v>
      </c>
      <c r="AM5" s="176" t="str">
        <v>"Non-GHGRP Facility Name"</v>
      </c>
      <c r="AN5" s="176" t="str">
        <v>"Non-GHGRP Facility Name"</v>
      </c>
      <c r="AO5" s="176" t="str">
        <v>"Non-GHGRP Facility Name"</v>
      </c>
      <c r="AP5" s="176" t="str">
        <v>"Non-GHGRP Facility Name"</v>
      </c>
      <c r="AQ5" s="176" t="str">
        <v>"Non-GHGRP Facility Name"</v>
      </c>
      <c r="AR5" s="176" t="str">
        <v>"Non-GHGRP Facility Name"</v>
      </c>
      <c r="AS5" s="176" t="str">
        <v>"Non-GHGRP Facility Name"</v>
      </c>
      <c r="AT5" s="176" t="str">
        <v>"Non-GHGRP Facility Name"</v>
      </c>
      <c r="AU5" s="176" t="str">
        <v>"Non-GHGRP Facility Name"</v>
      </c>
      <c r="AV5" s="176" t="str">
        <v>"Non-GHGRP Facility Name"</v>
      </c>
      <c r="AW5" s="176" t="str">
        <v>"Non-GHGRP Facility Name"</v>
      </c>
      <c r="AX5" s="176" t="str">
        <v>"Non-GHGRP Facility Name"</v>
      </c>
      <c r="AY5" s="176" t="str">
        <v>"Non-GHGRP Facility Name"</v>
      </c>
      <c r="AZ5" s="176" t="str">
        <v>"Non-GHGRP Facility Name"</v>
      </c>
      <c r="BA5" s="176" t="str">
        <v>"Non-GHGRP Facility Name"</v>
      </c>
      <c r="BB5" s="38"/>
      <c r="BC5" s="251"/>
      <c r="BG5" s="226"/>
    </row>
    <row r="6" spans="1:59" ht="25.5" x14ac:dyDescent="0.25">
      <c r="A6" s="242" t="s">
        <v>453</v>
      </c>
      <c r="B6" s="76"/>
      <c r="C6" s="7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243" t="s">
        <v>60</v>
      </c>
      <c r="BC6" s="244" t="s">
        <v>61</v>
      </c>
      <c r="BG6" s="227">
        <f t="shared" ref="BG6:BG25" si="0">SUM(B6:BA6)</f>
        <v>0</v>
      </c>
    </row>
    <row r="7" spans="1:59" ht="25.5" x14ac:dyDescent="0.25">
      <c r="A7" s="242" t="s">
        <v>59</v>
      </c>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179" t="s">
        <v>60</v>
      </c>
      <c r="BC7" s="252" t="s">
        <v>61</v>
      </c>
      <c r="BG7" s="227">
        <f t="shared" si="0"/>
        <v>0</v>
      </c>
    </row>
    <row r="8" spans="1:59" ht="38.25" x14ac:dyDescent="0.25">
      <c r="A8" s="253" t="s">
        <v>62</v>
      </c>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179" t="s">
        <v>60</v>
      </c>
      <c r="BC8" s="252" t="s">
        <v>61</v>
      </c>
      <c r="BG8" s="227">
        <f t="shared" si="0"/>
        <v>0</v>
      </c>
    </row>
    <row r="9" spans="1:59" ht="15" x14ac:dyDescent="0.25">
      <c r="A9" s="242" t="s">
        <v>63</v>
      </c>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179" t="s">
        <v>60</v>
      </c>
      <c r="BC9" s="252" t="s">
        <v>61</v>
      </c>
      <c r="BG9" s="227">
        <f t="shared" si="0"/>
        <v>0</v>
      </c>
    </row>
    <row r="10" spans="1:59" ht="15" x14ac:dyDescent="0.25">
      <c r="A10" s="242" t="s">
        <v>64</v>
      </c>
      <c r="B10" s="76"/>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179" t="s">
        <v>60</v>
      </c>
      <c r="BC10" s="252" t="s">
        <v>61</v>
      </c>
      <c r="BG10" s="227">
        <f t="shared" si="0"/>
        <v>0</v>
      </c>
    </row>
    <row r="11" spans="1:59" ht="15" x14ac:dyDescent="0.25">
      <c r="A11" s="242" t="s">
        <v>65</v>
      </c>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179" t="s">
        <v>60</v>
      </c>
      <c r="BC11" s="252" t="s">
        <v>61</v>
      </c>
      <c r="BG11" s="227">
        <f t="shared" si="0"/>
        <v>0</v>
      </c>
    </row>
    <row r="12" spans="1:59" ht="15" x14ac:dyDescent="0.25">
      <c r="A12" s="253" t="s">
        <v>66</v>
      </c>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179" t="s">
        <v>60</v>
      </c>
      <c r="BC12" s="252" t="s">
        <v>61</v>
      </c>
      <c r="BG12" s="227">
        <f t="shared" si="0"/>
        <v>0</v>
      </c>
    </row>
    <row r="13" spans="1:59" ht="15" x14ac:dyDescent="0.25">
      <c r="A13" s="253" t="s">
        <v>67</v>
      </c>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179" t="s">
        <v>60</v>
      </c>
      <c r="BC13" s="252" t="s">
        <v>61</v>
      </c>
      <c r="BG13" s="227">
        <f t="shared" si="0"/>
        <v>0</v>
      </c>
    </row>
    <row r="14" spans="1:59" ht="15" x14ac:dyDescent="0.25">
      <c r="A14" s="253" t="s">
        <v>68</v>
      </c>
      <c r="B14" s="76"/>
      <c r="C14" s="76"/>
      <c r="D14" s="76"/>
      <c r="E14" s="76"/>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179" t="s">
        <v>60</v>
      </c>
      <c r="BC14" s="252" t="s">
        <v>61</v>
      </c>
      <c r="BG14" s="227">
        <f t="shared" si="0"/>
        <v>0</v>
      </c>
    </row>
    <row r="15" spans="1:59" ht="15" x14ac:dyDescent="0.25">
      <c r="A15" s="253" t="s">
        <v>69</v>
      </c>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179" t="s">
        <v>60</v>
      </c>
      <c r="BC15" s="252" t="s">
        <v>61</v>
      </c>
      <c r="BG15" s="227">
        <f t="shared" si="0"/>
        <v>0</v>
      </c>
    </row>
    <row r="16" spans="1:59" ht="25.5" x14ac:dyDescent="0.25">
      <c r="A16" s="253" t="s">
        <v>70</v>
      </c>
      <c r="B16" s="76"/>
      <c r="C16" s="76"/>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179" t="s">
        <v>60</v>
      </c>
      <c r="BC16" s="252" t="s">
        <v>61</v>
      </c>
      <c r="BG16" s="227">
        <f t="shared" si="0"/>
        <v>0</v>
      </c>
    </row>
    <row r="17" spans="1:59" ht="25.5" x14ac:dyDescent="0.25">
      <c r="A17" s="253" t="s">
        <v>71</v>
      </c>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179" t="s">
        <v>60</v>
      </c>
      <c r="BC17" s="252" t="s">
        <v>61</v>
      </c>
      <c r="BG17" s="227"/>
    </row>
    <row r="18" spans="1:59" ht="15" x14ac:dyDescent="0.25">
      <c r="A18" s="253" t="s">
        <v>72</v>
      </c>
      <c r="B18" s="76"/>
      <c r="C18" s="76"/>
      <c r="D18" s="76"/>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179" t="s">
        <v>60</v>
      </c>
      <c r="BC18" s="252" t="s">
        <v>61</v>
      </c>
      <c r="BG18" s="227"/>
    </row>
    <row r="19" spans="1:59" ht="25.5" x14ac:dyDescent="0.25">
      <c r="A19" s="253" t="s">
        <v>73</v>
      </c>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179" t="s">
        <v>60</v>
      </c>
      <c r="BC19" s="252" t="s">
        <v>61</v>
      </c>
      <c r="BG19" s="227">
        <f t="shared" si="0"/>
        <v>0</v>
      </c>
    </row>
    <row r="20" spans="1:59" ht="25.5" x14ac:dyDescent="0.25">
      <c r="A20" s="253" t="s">
        <v>74</v>
      </c>
      <c r="B20" s="76"/>
      <c r="C20" s="76"/>
      <c r="D20" s="76"/>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179" t="s">
        <v>60</v>
      </c>
      <c r="BC20" s="252" t="s">
        <v>61</v>
      </c>
      <c r="BG20" s="227">
        <f t="shared" si="0"/>
        <v>0</v>
      </c>
    </row>
    <row r="21" spans="1:59" ht="15" x14ac:dyDescent="0.25">
      <c r="A21" s="253" t="s">
        <v>75</v>
      </c>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179" t="s">
        <v>60</v>
      </c>
      <c r="BC21" s="252" t="s">
        <v>61</v>
      </c>
      <c r="BG21" s="227">
        <f t="shared" si="0"/>
        <v>0</v>
      </c>
    </row>
    <row r="22" spans="1:59" ht="15" x14ac:dyDescent="0.25">
      <c r="A22" s="242" t="s">
        <v>76</v>
      </c>
      <c r="B22" s="76"/>
      <c r="C22" s="76"/>
      <c r="D22" s="76"/>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179" t="s">
        <v>60</v>
      </c>
      <c r="BC22" s="252" t="s">
        <v>61</v>
      </c>
      <c r="BG22" s="227">
        <f t="shared" si="0"/>
        <v>0</v>
      </c>
    </row>
    <row r="23" spans="1:59" ht="25.5" x14ac:dyDescent="0.25">
      <c r="A23" s="253" t="s">
        <v>77</v>
      </c>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179" t="s">
        <v>60</v>
      </c>
      <c r="BC23" s="252" t="s">
        <v>61</v>
      </c>
      <c r="BG23" s="227">
        <f t="shared" si="0"/>
        <v>0</v>
      </c>
    </row>
    <row r="24" spans="1:59" ht="38.25" x14ac:dyDescent="0.25">
      <c r="A24" s="253" t="s">
        <v>78</v>
      </c>
      <c r="B24" s="76"/>
      <c r="C24" s="76"/>
      <c r="D24" s="76"/>
      <c r="E24" s="76"/>
      <c r="F24" s="76"/>
      <c r="G24" s="76"/>
      <c r="H24" s="76"/>
      <c r="I24" s="76"/>
      <c r="J24" s="76"/>
      <c r="K24" s="76"/>
      <c r="L24" s="76"/>
      <c r="M24" s="76"/>
      <c r="N24" s="76"/>
      <c r="O24" s="76"/>
      <c r="P24" s="76"/>
      <c r="Q24" s="76"/>
      <c r="R24" s="76"/>
      <c r="S24" s="76"/>
      <c r="T24" s="93"/>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179" t="s">
        <v>60</v>
      </c>
      <c r="BC24" s="252" t="s">
        <v>61</v>
      </c>
      <c r="BG24" s="227">
        <f t="shared" si="0"/>
        <v>0</v>
      </c>
    </row>
    <row r="25" spans="1:59" ht="15" x14ac:dyDescent="0.25">
      <c r="A25" s="253" t="s">
        <v>79</v>
      </c>
      <c r="B25" s="76"/>
      <c r="C25" s="76"/>
      <c r="D25" s="76"/>
      <c r="E25" s="76"/>
      <c r="F25" s="76"/>
      <c r="G25" s="76"/>
      <c r="H25" s="76"/>
      <c r="I25" s="76"/>
      <c r="J25" s="76"/>
      <c r="K25" s="76"/>
      <c r="L25" s="76"/>
      <c r="M25" s="76"/>
      <c r="N25" s="76"/>
      <c r="O25" s="76"/>
      <c r="P25" s="76"/>
      <c r="Q25" s="76"/>
      <c r="R25" s="76"/>
      <c r="S25" s="94"/>
      <c r="T25" s="93"/>
      <c r="U25" s="95"/>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179" t="s">
        <v>60</v>
      </c>
      <c r="BC25" s="252" t="s">
        <v>61</v>
      </c>
      <c r="BG25" s="227">
        <f t="shared" si="0"/>
        <v>0</v>
      </c>
    </row>
    <row r="26" spans="1:59" ht="26.65" customHeight="1" thickBot="1" x14ac:dyDescent="0.3">
      <c r="A26" s="254" t="s">
        <v>80</v>
      </c>
      <c r="B26" s="255">
        <f>SUM(B6:B25)</f>
        <v>0</v>
      </c>
      <c r="C26" s="255">
        <f t="shared" ref="C26:BA26" si="1">SUM(C6:C25)</f>
        <v>0</v>
      </c>
      <c r="D26" s="255">
        <f t="shared" si="1"/>
        <v>0</v>
      </c>
      <c r="E26" s="255">
        <f t="shared" si="1"/>
        <v>0</v>
      </c>
      <c r="F26" s="255">
        <f t="shared" si="1"/>
        <v>0</v>
      </c>
      <c r="G26" s="255">
        <f t="shared" si="1"/>
        <v>0</v>
      </c>
      <c r="H26" s="255">
        <f t="shared" si="1"/>
        <v>0</v>
      </c>
      <c r="I26" s="255">
        <f t="shared" si="1"/>
        <v>0</v>
      </c>
      <c r="J26" s="255">
        <f t="shared" si="1"/>
        <v>0</v>
      </c>
      <c r="K26" s="255">
        <f t="shared" si="1"/>
        <v>0</v>
      </c>
      <c r="L26" s="255">
        <f t="shared" si="1"/>
        <v>0</v>
      </c>
      <c r="M26" s="255">
        <f t="shared" si="1"/>
        <v>0</v>
      </c>
      <c r="N26" s="255">
        <f t="shared" si="1"/>
        <v>0</v>
      </c>
      <c r="O26" s="255">
        <f t="shared" si="1"/>
        <v>0</v>
      </c>
      <c r="P26" s="255">
        <f t="shared" si="1"/>
        <v>0</v>
      </c>
      <c r="Q26" s="255">
        <f t="shared" si="1"/>
        <v>0</v>
      </c>
      <c r="R26" s="255">
        <f t="shared" si="1"/>
        <v>0</v>
      </c>
      <c r="S26" s="255">
        <f t="shared" si="1"/>
        <v>0</v>
      </c>
      <c r="T26" s="255">
        <f t="shared" si="1"/>
        <v>0</v>
      </c>
      <c r="U26" s="255">
        <f t="shared" si="1"/>
        <v>0</v>
      </c>
      <c r="V26" s="255">
        <f t="shared" si="1"/>
        <v>0</v>
      </c>
      <c r="W26" s="255">
        <f t="shared" si="1"/>
        <v>0</v>
      </c>
      <c r="X26" s="255">
        <f t="shared" si="1"/>
        <v>0</v>
      </c>
      <c r="Y26" s="255">
        <f t="shared" si="1"/>
        <v>0</v>
      </c>
      <c r="Z26" s="255">
        <f t="shared" si="1"/>
        <v>0</v>
      </c>
      <c r="AA26" s="255">
        <f t="shared" si="1"/>
        <v>0</v>
      </c>
      <c r="AB26" s="255">
        <f t="shared" si="1"/>
        <v>0</v>
      </c>
      <c r="AC26" s="255">
        <f t="shared" si="1"/>
        <v>0</v>
      </c>
      <c r="AD26" s="255">
        <f t="shared" si="1"/>
        <v>0</v>
      </c>
      <c r="AE26" s="255">
        <f t="shared" si="1"/>
        <v>0</v>
      </c>
      <c r="AF26" s="255">
        <f t="shared" si="1"/>
        <v>0</v>
      </c>
      <c r="AG26" s="255">
        <f t="shared" si="1"/>
        <v>0</v>
      </c>
      <c r="AH26" s="255">
        <f t="shared" si="1"/>
        <v>0</v>
      </c>
      <c r="AI26" s="255">
        <f t="shared" si="1"/>
        <v>0</v>
      </c>
      <c r="AJ26" s="255">
        <f t="shared" si="1"/>
        <v>0</v>
      </c>
      <c r="AK26" s="255">
        <f t="shared" si="1"/>
        <v>0</v>
      </c>
      <c r="AL26" s="255">
        <f t="shared" si="1"/>
        <v>0</v>
      </c>
      <c r="AM26" s="255">
        <f t="shared" si="1"/>
        <v>0</v>
      </c>
      <c r="AN26" s="255">
        <f t="shared" si="1"/>
        <v>0</v>
      </c>
      <c r="AO26" s="255">
        <f t="shared" si="1"/>
        <v>0</v>
      </c>
      <c r="AP26" s="255">
        <f t="shared" si="1"/>
        <v>0</v>
      </c>
      <c r="AQ26" s="255">
        <f t="shared" si="1"/>
        <v>0</v>
      </c>
      <c r="AR26" s="255">
        <f t="shared" si="1"/>
        <v>0</v>
      </c>
      <c r="AS26" s="255">
        <f t="shared" si="1"/>
        <v>0</v>
      </c>
      <c r="AT26" s="255">
        <f t="shared" si="1"/>
        <v>0</v>
      </c>
      <c r="AU26" s="255">
        <f t="shared" si="1"/>
        <v>0</v>
      </c>
      <c r="AV26" s="255">
        <f t="shared" si="1"/>
        <v>0</v>
      </c>
      <c r="AW26" s="255">
        <f t="shared" si="1"/>
        <v>0</v>
      </c>
      <c r="AX26" s="255">
        <f t="shared" si="1"/>
        <v>0</v>
      </c>
      <c r="AY26" s="255">
        <f t="shared" si="1"/>
        <v>0</v>
      </c>
      <c r="AZ26" s="255">
        <f t="shared" si="1"/>
        <v>0</v>
      </c>
      <c r="BA26" s="255">
        <f t="shared" si="1"/>
        <v>0</v>
      </c>
      <c r="BB26" s="256"/>
      <c r="BC26" s="257"/>
      <c r="BG26" s="229">
        <f>SUM(B26:BA26)</f>
        <v>0</v>
      </c>
    </row>
    <row r="27" spans="1:59" ht="13.5" thickBot="1" x14ac:dyDescent="0.25">
      <c r="A27" s="230"/>
      <c r="B27" s="245"/>
      <c r="C27" s="191"/>
      <c r="D27" s="245"/>
      <c r="E27" s="245"/>
      <c r="F27" s="245"/>
      <c r="G27" s="245"/>
      <c r="H27" s="245"/>
      <c r="I27" s="245"/>
      <c r="J27" s="245"/>
      <c r="K27" s="245"/>
      <c r="L27" s="245"/>
      <c r="M27" s="245"/>
      <c r="N27" s="245"/>
      <c r="O27" s="245"/>
      <c r="P27" s="245"/>
      <c r="Q27" s="191"/>
      <c r="R27" s="245"/>
      <c r="S27" s="245"/>
      <c r="T27" s="245"/>
      <c r="U27" s="191"/>
      <c r="V27" s="191"/>
      <c r="W27" s="191"/>
      <c r="X27" s="191"/>
      <c r="Y27" s="245"/>
      <c r="Z27" s="245"/>
      <c r="AA27" s="191"/>
      <c r="AB27" s="245"/>
      <c r="AC27" s="245"/>
      <c r="AD27" s="245"/>
      <c r="AE27" s="245"/>
      <c r="AF27" s="245"/>
      <c r="AG27" s="245"/>
      <c r="AH27" s="245"/>
      <c r="AI27" s="191"/>
      <c r="AJ27" s="245"/>
      <c r="AK27" s="245"/>
      <c r="AL27" s="245"/>
      <c r="AM27" s="245"/>
      <c r="AN27" s="245"/>
      <c r="AO27" s="245"/>
      <c r="AP27" s="245"/>
      <c r="AQ27" s="245"/>
      <c r="AR27" s="245"/>
      <c r="AS27" s="245"/>
      <c r="AT27" s="245"/>
      <c r="AU27" s="191"/>
      <c r="AV27" s="191"/>
      <c r="AW27" s="191"/>
      <c r="AX27" s="245"/>
      <c r="AY27" s="245"/>
      <c r="AZ27" s="245"/>
      <c r="BA27" s="245"/>
      <c r="BB27" s="192"/>
      <c r="BC27" s="3"/>
    </row>
    <row r="28" spans="1:59" ht="21.75" hidden="1" customHeight="1" thickTop="1" thickBot="1" x14ac:dyDescent="0.25">
      <c r="A28" s="333" t="s">
        <v>82</v>
      </c>
      <c r="B28" s="334"/>
      <c r="C28" s="334"/>
      <c r="D28" s="334"/>
      <c r="E28" s="334"/>
      <c r="F28" s="334"/>
      <c r="G28" s="334"/>
      <c r="H28" s="334"/>
      <c r="I28" s="335"/>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4"/>
      <c r="BC28" s="195"/>
      <c r="BG28" s="196"/>
    </row>
    <row r="29" spans="1:59" ht="19.5" hidden="1" thickTop="1" thickBot="1" x14ac:dyDescent="0.3">
      <c r="A29" s="197" t="s">
        <v>83</v>
      </c>
      <c r="B29" s="198"/>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198"/>
      <c r="AY29" s="198"/>
      <c r="AZ29" s="198"/>
      <c r="BA29" s="198"/>
      <c r="BB29" s="199"/>
      <c r="BC29" s="200"/>
      <c r="BG29" s="196"/>
    </row>
    <row r="30" spans="1:59" s="4" customFormat="1" ht="39" hidden="1" thickTop="1" x14ac:dyDescent="0.2">
      <c r="A30" s="201" t="s">
        <v>54</v>
      </c>
      <c r="B30" s="312" t="s">
        <v>84</v>
      </c>
      <c r="C30" s="312"/>
      <c r="D30" s="312"/>
      <c r="E30" s="312"/>
      <c r="F30" s="312"/>
      <c r="G30" s="312"/>
      <c r="H30" s="312"/>
      <c r="I30" s="312"/>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c r="BB30" s="203" t="s">
        <v>85</v>
      </c>
      <c r="BC30" s="200"/>
      <c r="BG30" s="204" t="s">
        <v>86</v>
      </c>
    </row>
    <row r="31" spans="1:59" s="4" customFormat="1" hidden="1" x14ac:dyDescent="0.2">
      <c r="A31" s="201"/>
      <c r="B31" s="202" t="str">
        <f>+B$5</f>
        <v>"Non-GHGRP Facility Name"</v>
      </c>
      <c r="C31" s="202" t="str">
        <f t="shared" ref="C31:BA31" si="2">+C$5</f>
        <v>"Non-GHGRP Facility Name"</v>
      </c>
      <c r="D31" s="202" t="str">
        <f t="shared" si="2"/>
        <v>"Non-GHGRP Facility Name"</v>
      </c>
      <c r="E31" s="202" t="str">
        <f t="shared" si="2"/>
        <v>"Non-GHGRP Facility Name"</v>
      </c>
      <c r="F31" s="202" t="str">
        <f t="shared" si="2"/>
        <v>"Non-GHGRP Facility Name"</v>
      </c>
      <c r="G31" s="202" t="str">
        <f t="shared" si="2"/>
        <v>"Non-GHGRP Facility Name"</v>
      </c>
      <c r="H31" s="202" t="str">
        <f t="shared" si="2"/>
        <v>"Non-GHGRP Facility Name"</v>
      </c>
      <c r="I31" s="202" t="str">
        <f t="shared" si="2"/>
        <v>"Non-GHGRP Facility Name"</v>
      </c>
      <c r="J31" s="202" t="str">
        <f t="shared" si="2"/>
        <v>"Non-GHGRP Facility Name"</v>
      </c>
      <c r="K31" s="202" t="str">
        <f t="shared" si="2"/>
        <v>"Non-GHGRP Facility Name"</v>
      </c>
      <c r="L31" s="202" t="str">
        <f t="shared" si="2"/>
        <v>"Non-GHGRP Facility Name"</v>
      </c>
      <c r="M31" s="202" t="str">
        <f t="shared" si="2"/>
        <v>"Non-GHGRP Facility Name"</v>
      </c>
      <c r="N31" s="202" t="str">
        <f t="shared" si="2"/>
        <v>"Non-GHGRP Facility Name"</v>
      </c>
      <c r="O31" s="202" t="str">
        <f t="shared" si="2"/>
        <v>"Non-GHGRP Facility Name"</v>
      </c>
      <c r="P31" s="202" t="str">
        <f t="shared" si="2"/>
        <v>"Non-GHGRP Facility Name"</v>
      </c>
      <c r="Q31" s="202" t="str">
        <f t="shared" si="2"/>
        <v>"Non-GHGRP Facility Name"</v>
      </c>
      <c r="R31" s="202" t="str">
        <f t="shared" si="2"/>
        <v>"Non-GHGRP Facility Name"</v>
      </c>
      <c r="S31" s="202" t="str">
        <f t="shared" si="2"/>
        <v>"Non-GHGRP Facility Name"</v>
      </c>
      <c r="T31" s="202" t="str">
        <f t="shared" si="2"/>
        <v>"Non-GHGRP Facility Name"</v>
      </c>
      <c r="U31" s="202" t="str">
        <f t="shared" si="2"/>
        <v>"Non-GHGRP Facility Name"</v>
      </c>
      <c r="V31" s="202" t="str">
        <f t="shared" si="2"/>
        <v>"Non-GHGRP Facility Name"</v>
      </c>
      <c r="W31" s="202" t="str">
        <f t="shared" si="2"/>
        <v>"Non-GHGRP Facility Name"</v>
      </c>
      <c r="X31" s="202" t="str">
        <f t="shared" si="2"/>
        <v>"Non-GHGRP Facility Name"</v>
      </c>
      <c r="Y31" s="202" t="str">
        <f t="shared" si="2"/>
        <v>"Non-GHGRP Facility Name"</v>
      </c>
      <c r="Z31" s="202" t="str">
        <f t="shared" si="2"/>
        <v>"Non-GHGRP Facility Name"</v>
      </c>
      <c r="AA31" s="202" t="str">
        <f t="shared" si="2"/>
        <v>"Non-GHGRP Facility Name"</v>
      </c>
      <c r="AB31" s="202" t="str">
        <f t="shared" si="2"/>
        <v>"Non-GHGRP Facility Name"</v>
      </c>
      <c r="AC31" s="202" t="str">
        <f t="shared" si="2"/>
        <v>"Non-GHGRP Facility Name"</v>
      </c>
      <c r="AD31" s="202" t="str">
        <f t="shared" si="2"/>
        <v>"Non-GHGRP Facility Name"</v>
      </c>
      <c r="AE31" s="202" t="str">
        <f t="shared" si="2"/>
        <v>"Non-GHGRP Facility Name"</v>
      </c>
      <c r="AF31" s="202" t="str">
        <f t="shared" si="2"/>
        <v>"Non-GHGRP Facility Name"</v>
      </c>
      <c r="AG31" s="202" t="str">
        <f t="shared" si="2"/>
        <v>"Non-GHGRP Facility Name"</v>
      </c>
      <c r="AH31" s="202" t="str">
        <f t="shared" si="2"/>
        <v>"Non-GHGRP Facility Name"</v>
      </c>
      <c r="AI31" s="202" t="str">
        <f t="shared" si="2"/>
        <v>"Non-GHGRP Facility Name"</v>
      </c>
      <c r="AJ31" s="202" t="str">
        <f t="shared" si="2"/>
        <v>"Non-GHGRP Facility Name"</v>
      </c>
      <c r="AK31" s="202" t="str">
        <f t="shared" si="2"/>
        <v>"Non-GHGRP Facility Name"</v>
      </c>
      <c r="AL31" s="202" t="str">
        <f t="shared" si="2"/>
        <v>"Non-GHGRP Facility Name"</v>
      </c>
      <c r="AM31" s="202" t="str">
        <f t="shared" si="2"/>
        <v>"Non-GHGRP Facility Name"</v>
      </c>
      <c r="AN31" s="202" t="str">
        <f t="shared" si="2"/>
        <v>"Non-GHGRP Facility Name"</v>
      </c>
      <c r="AO31" s="202" t="str">
        <f t="shared" si="2"/>
        <v>"Non-GHGRP Facility Name"</v>
      </c>
      <c r="AP31" s="202" t="str">
        <f t="shared" si="2"/>
        <v>"Non-GHGRP Facility Name"</v>
      </c>
      <c r="AQ31" s="202" t="str">
        <f t="shared" si="2"/>
        <v>"Non-GHGRP Facility Name"</v>
      </c>
      <c r="AR31" s="202" t="str">
        <f t="shared" si="2"/>
        <v>"Non-GHGRP Facility Name"</v>
      </c>
      <c r="AS31" s="202" t="str">
        <f t="shared" si="2"/>
        <v>"Non-GHGRP Facility Name"</v>
      </c>
      <c r="AT31" s="202" t="str">
        <f t="shared" si="2"/>
        <v>"Non-GHGRP Facility Name"</v>
      </c>
      <c r="AU31" s="202" t="str">
        <f t="shared" si="2"/>
        <v>"Non-GHGRP Facility Name"</v>
      </c>
      <c r="AV31" s="202" t="str">
        <f t="shared" si="2"/>
        <v>"Non-GHGRP Facility Name"</v>
      </c>
      <c r="AW31" s="202" t="str">
        <f t="shared" si="2"/>
        <v>"Non-GHGRP Facility Name"</v>
      </c>
      <c r="AX31" s="202" t="str">
        <f t="shared" si="2"/>
        <v>"Non-GHGRP Facility Name"</v>
      </c>
      <c r="AY31" s="202" t="str">
        <f t="shared" si="2"/>
        <v>"Non-GHGRP Facility Name"</v>
      </c>
      <c r="AZ31" s="202" t="str">
        <f t="shared" si="2"/>
        <v>"Non-GHGRP Facility Name"</v>
      </c>
      <c r="BA31" s="202" t="str">
        <f t="shared" si="2"/>
        <v>"Non-GHGRP Facility Name"</v>
      </c>
      <c r="BB31" s="203"/>
      <c r="BC31" s="200"/>
      <c r="BG31" s="205"/>
    </row>
    <row r="32" spans="1:59" ht="13.5" hidden="1" thickBot="1" x14ac:dyDescent="0.25">
      <c r="A32" s="231"/>
      <c r="B32" s="232"/>
      <c r="C32" s="232"/>
      <c r="D32" s="232"/>
      <c r="E32" s="232"/>
      <c r="F32" s="232"/>
      <c r="G32" s="232"/>
      <c r="H32" s="232"/>
      <c r="I32" s="232"/>
      <c r="J32" s="20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07"/>
      <c r="AU32" s="207"/>
      <c r="AV32" s="207"/>
      <c r="AW32" s="207"/>
      <c r="AX32" s="207"/>
      <c r="AY32" s="207"/>
      <c r="AZ32" s="207"/>
      <c r="BA32" s="207"/>
      <c r="BB32" s="195"/>
      <c r="BC32" s="200"/>
      <c r="BG32" s="196"/>
    </row>
    <row r="33" spans="1:63" ht="21.75" hidden="1" customHeight="1" thickTop="1" thickBot="1" x14ac:dyDescent="0.35">
      <c r="A33" s="313" t="s">
        <v>87</v>
      </c>
      <c r="B33" s="314"/>
      <c r="C33" s="314"/>
      <c r="D33" s="314"/>
      <c r="E33" s="314"/>
      <c r="F33" s="314"/>
      <c r="G33" s="314"/>
      <c r="H33" s="314"/>
      <c r="I33" s="315"/>
      <c r="J33" s="193"/>
      <c r="K33" s="193"/>
      <c r="L33" s="193"/>
      <c r="M33" s="193"/>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208"/>
      <c r="BG33" s="196"/>
    </row>
    <row r="34" spans="1:63" ht="19.5" hidden="1" thickTop="1" thickBot="1" x14ac:dyDescent="0.3">
      <c r="A34" s="197" t="s">
        <v>88</v>
      </c>
      <c r="B34" s="198"/>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200"/>
      <c r="BC34" s="209"/>
      <c r="BG34" s="196"/>
    </row>
    <row r="35" spans="1:63" s="4" customFormat="1" ht="51.75" hidden="1" thickTop="1" x14ac:dyDescent="0.2">
      <c r="A35" s="201" t="s">
        <v>54</v>
      </c>
      <c r="B35" s="312" t="s">
        <v>55</v>
      </c>
      <c r="C35" s="312"/>
      <c r="D35" s="312"/>
      <c r="E35" s="312"/>
      <c r="F35" s="312"/>
      <c r="G35" s="312"/>
      <c r="H35" s="312"/>
      <c r="I35" s="312"/>
      <c r="J35" s="202"/>
      <c r="K35" s="202"/>
      <c r="L35" s="202"/>
      <c r="M35" s="202"/>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c r="BB35" s="202" t="s">
        <v>89</v>
      </c>
      <c r="BC35" s="210" t="s">
        <v>90</v>
      </c>
      <c r="BG35" s="204" t="s">
        <v>107</v>
      </c>
    </row>
    <row r="36" spans="1:63" s="4" customFormat="1" ht="13.5" hidden="1" thickBot="1" x14ac:dyDescent="0.25">
      <c r="A36" s="201"/>
      <c r="B36" s="202" t="str">
        <f>+B$5</f>
        <v>"Non-GHGRP Facility Name"</v>
      </c>
      <c r="C36" s="202" t="str">
        <f t="shared" ref="C36:BA36" si="3">+C$5</f>
        <v>"Non-GHGRP Facility Name"</v>
      </c>
      <c r="D36" s="202" t="str">
        <f t="shared" si="3"/>
        <v>"Non-GHGRP Facility Name"</v>
      </c>
      <c r="E36" s="202" t="str">
        <f t="shared" si="3"/>
        <v>"Non-GHGRP Facility Name"</v>
      </c>
      <c r="F36" s="202" t="str">
        <f t="shared" si="3"/>
        <v>"Non-GHGRP Facility Name"</v>
      </c>
      <c r="G36" s="202" t="str">
        <f t="shared" si="3"/>
        <v>"Non-GHGRP Facility Name"</v>
      </c>
      <c r="H36" s="202" t="str">
        <f t="shared" si="3"/>
        <v>"Non-GHGRP Facility Name"</v>
      </c>
      <c r="I36" s="202" t="str">
        <f t="shared" si="3"/>
        <v>"Non-GHGRP Facility Name"</v>
      </c>
      <c r="J36" s="202" t="str">
        <f t="shared" si="3"/>
        <v>"Non-GHGRP Facility Name"</v>
      </c>
      <c r="K36" s="202" t="str">
        <f t="shared" si="3"/>
        <v>"Non-GHGRP Facility Name"</v>
      </c>
      <c r="L36" s="202" t="str">
        <f t="shared" si="3"/>
        <v>"Non-GHGRP Facility Name"</v>
      </c>
      <c r="M36" s="202" t="str">
        <f t="shared" si="3"/>
        <v>"Non-GHGRP Facility Name"</v>
      </c>
      <c r="N36" s="202" t="str">
        <f t="shared" si="3"/>
        <v>"Non-GHGRP Facility Name"</v>
      </c>
      <c r="O36" s="202" t="str">
        <f t="shared" si="3"/>
        <v>"Non-GHGRP Facility Name"</v>
      </c>
      <c r="P36" s="202" t="str">
        <f t="shared" si="3"/>
        <v>"Non-GHGRP Facility Name"</v>
      </c>
      <c r="Q36" s="202" t="str">
        <f t="shared" si="3"/>
        <v>"Non-GHGRP Facility Name"</v>
      </c>
      <c r="R36" s="202" t="str">
        <f t="shared" si="3"/>
        <v>"Non-GHGRP Facility Name"</v>
      </c>
      <c r="S36" s="202" t="str">
        <f t="shared" si="3"/>
        <v>"Non-GHGRP Facility Name"</v>
      </c>
      <c r="T36" s="202" t="str">
        <f t="shared" si="3"/>
        <v>"Non-GHGRP Facility Name"</v>
      </c>
      <c r="U36" s="202" t="str">
        <f t="shared" si="3"/>
        <v>"Non-GHGRP Facility Name"</v>
      </c>
      <c r="V36" s="202" t="str">
        <f t="shared" si="3"/>
        <v>"Non-GHGRP Facility Name"</v>
      </c>
      <c r="W36" s="202" t="str">
        <f t="shared" si="3"/>
        <v>"Non-GHGRP Facility Name"</v>
      </c>
      <c r="X36" s="202" t="str">
        <f t="shared" si="3"/>
        <v>"Non-GHGRP Facility Name"</v>
      </c>
      <c r="Y36" s="202" t="str">
        <f t="shared" si="3"/>
        <v>"Non-GHGRP Facility Name"</v>
      </c>
      <c r="Z36" s="202" t="str">
        <f t="shared" si="3"/>
        <v>"Non-GHGRP Facility Name"</v>
      </c>
      <c r="AA36" s="202" t="str">
        <f t="shared" si="3"/>
        <v>"Non-GHGRP Facility Name"</v>
      </c>
      <c r="AB36" s="202" t="str">
        <f t="shared" si="3"/>
        <v>"Non-GHGRP Facility Name"</v>
      </c>
      <c r="AC36" s="202" t="str">
        <f t="shared" si="3"/>
        <v>"Non-GHGRP Facility Name"</v>
      </c>
      <c r="AD36" s="202" t="str">
        <f t="shared" si="3"/>
        <v>"Non-GHGRP Facility Name"</v>
      </c>
      <c r="AE36" s="202" t="str">
        <f t="shared" si="3"/>
        <v>"Non-GHGRP Facility Name"</v>
      </c>
      <c r="AF36" s="202" t="str">
        <f t="shared" si="3"/>
        <v>"Non-GHGRP Facility Name"</v>
      </c>
      <c r="AG36" s="202" t="str">
        <f t="shared" si="3"/>
        <v>"Non-GHGRP Facility Name"</v>
      </c>
      <c r="AH36" s="202" t="str">
        <f t="shared" si="3"/>
        <v>"Non-GHGRP Facility Name"</v>
      </c>
      <c r="AI36" s="202" t="str">
        <f t="shared" si="3"/>
        <v>"Non-GHGRP Facility Name"</v>
      </c>
      <c r="AJ36" s="202" t="str">
        <f t="shared" si="3"/>
        <v>"Non-GHGRP Facility Name"</v>
      </c>
      <c r="AK36" s="202" t="str">
        <f t="shared" si="3"/>
        <v>"Non-GHGRP Facility Name"</v>
      </c>
      <c r="AL36" s="202" t="str">
        <f t="shared" si="3"/>
        <v>"Non-GHGRP Facility Name"</v>
      </c>
      <c r="AM36" s="202" t="str">
        <f t="shared" si="3"/>
        <v>"Non-GHGRP Facility Name"</v>
      </c>
      <c r="AN36" s="202" t="str">
        <f t="shared" si="3"/>
        <v>"Non-GHGRP Facility Name"</v>
      </c>
      <c r="AO36" s="202" t="str">
        <f t="shared" si="3"/>
        <v>"Non-GHGRP Facility Name"</v>
      </c>
      <c r="AP36" s="202" t="str">
        <f t="shared" si="3"/>
        <v>"Non-GHGRP Facility Name"</v>
      </c>
      <c r="AQ36" s="202" t="str">
        <f t="shared" si="3"/>
        <v>"Non-GHGRP Facility Name"</v>
      </c>
      <c r="AR36" s="202" t="str">
        <f t="shared" si="3"/>
        <v>"Non-GHGRP Facility Name"</v>
      </c>
      <c r="AS36" s="202" t="str">
        <f t="shared" si="3"/>
        <v>"Non-GHGRP Facility Name"</v>
      </c>
      <c r="AT36" s="202" t="str">
        <f t="shared" si="3"/>
        <v>"Non-GHGRP Facility Name"</v>
      </c>
      <c r="AU36" s="202" t="str">
        <f t="shared" si="3"/>
        <v>"Non-GHGRP Facility Name"</v>
      </c>
      <c r="AV36" s="202" t="str">
        <f t="shared" si="3"/>
        <v>"Non-GHGRP Facility Name"</v>
      </c>
      <c r="AW36" s="202" t="str">
        <f t="shared" si="3"/>
        <v>"Non-GHGRP Facility Name"</v>
      </c>
      <c r="AX36" s="202" t="str">
        <f t="shared" si="3"/>
        <v>"Non-GHGRP Facility Name"</v>
      </c>
      <c r="AY36" s="202" t="str">
        <f t="shared" si="3"/>
        <v>"Non-GHGRP Facility Name"</v>
      </c>
      <c r="AZ36" s="202" t="str">
        <f t="shared" si="3"/>
        <v>"Non-GHGRP Facility Name"</v>
      </c>
      <c r="BA36" s="202" t="str">
        <f t="shared" si="3"/>
        <v>"Non-GHGRP Facility Name"</v>
      </c>
      <c r="BB36" s="202"/>
      <c r="BC36" s="211"/>
      <c r="BG36" s="205"/>
    </row>
    <row r="37" spans="1:63" ht="22.15" customHeight="1" thickTop="1" thickBot="1" x14ac:dyDescent="0.35">
      <c r="A37" s="321" t="s">
        <v>92</v>
      </c>
      <c r="B37" s="322"/>
      <c r="C37" s="322"/>
      <c r="D37" s="322"/>
      <c r="E37" s="322"/>
      <c r="F37" s="322"/>
      <c r="G37" s="322"/>
      <c r="H37" s="322"/>
      <c r="I37" s="322"/>
      <c r="J37" s="322"/>
      <c r="K37" s="322"/>
      <c r="L37" s="322"/>
      <c r="M37" s="322"/>
      <c r="N37" s="322"/>
      <c r="O37" s="322"/>
      <c r="P37" s="322"/>
      <c r="Q37" s="322"/>
      <c r="R37" s="322"/>
      <c r="S37" s="322"/>
      <c r="T37" s="322"/>
      <c r="U37" s="322"/>
      <c r="V37" s="322"/>
      <c r="W37" s="322"/>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322"/>
      <c r="AZ37" s="322"/>
      <c r="BA37" s="323"/>
    </row>
    <row r="38" spans="1:63" ht="40.5" thickTop="1" thickBot="1" x14ac:dyDescent="0.3">
      <c r="A38" s="25" t="s">
        <v>108</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12"/>
      <c r="BG38" s="213" t="s">
        <v>109</v>
      </c>
    </row>
    <row r="39" spans="1:63" ht="14.25" thickTop="1" thickBot="1" x14ac:dyDescent="0.25">
      <c r="A39" s="214"/>
      <c r="B39" s="215" t="str">
        <f>+B$5</f>
        <v>"Non-GHGRP Facility Name"</v>
      </c>
      <c r="C39" s="215" t="str">
        <f t="shared" ref="C39:BA39" si="4">+C$5</f>
        <v>"Non-GHGRP Facility Name"</v>
      </c>
      <c r="D39" s="215" t="str">
        <f t="shared" si="4"/>
        <v>"Non-GHGRP Facility Name"</v>
      </c>
      <c r="E39" s="215" t="str">
        <f t="shared" si="4"/>
        <v>"Non-GHGRP Facility Name"</v>
      </c>
      <c r="F39" s="215" t="str">
        <f t="shared" si="4"/>
        <v>"Non-GHGRP Facility Name"</v>
      </c>
      <c r="G39" s="215" t="str">
        <f t="shared" si="4"/>
        <v>"Non-GHGRP Facility Name"</v>
      </c>
      <c r="H39" s="215" t="str">
        <f t="shared" si="4"/>
        <v>"Non-GHGRP Facility Name"</v>
      </c>
      <c r="I39" s="215" t="str">
        <f t="shared" si="4"/>
        <v>"Non-GHGRP Facility Name"</v>
      </c>
      <c r="J39" s="215" t="str">
        <f t="shared" si="4"/>
        <v>"Non-GHGRP Facility Name"</v>
      </c>
      <c r="K39" s="215" t="str">
        <f t="shared" si="4"/>
        <v>"Non-GHGRP Facility Name"</v>
      </c>
      <c r="L39" s="215" t="str">
        <f t="shared" si="4"/>
        <v>"Non-GHGRP Facility Name"</v>
      </c>
      <c r="M39" s="215" t="str">
        <f t="shared" si="4"/>
        <v>"Non-GHGRP Facility Name"</v>
      </c>
      <c r="N39" s="215" t="str">
        <f t="shared" si="4"/>
        <v>"Non-GHGRP Facility Name"</v>
      </c>
      <c r="O39" s="215" t="str">
        <f t="shared" si="4"/>
        <v>"Non-GHGRP Facility Name"</v>
      </c>
      <c r="P39" s="215" t="str">
        <f t="shared" si="4"/>
        <v>"Non-GHGRP Facility Name"</v>
      </c>
      <c r="Q39" s="215" t="str">
        <f t="shared" si="4"/>
        <v>"Non-GHGRP Facility Name"</v>
      </c>
      <c r="R39" s="215" t="str">
        <f t="shared" si="4"/>
        <v>"Non-GHGRP Facility Name"</v>
      </c>
      <c r="S39" s="215" t="str">
        <f t="shared" si="4"/>
        <v>"Non-GHGRP Facility Name"</v>
      </c>
      <c r="T39" s="215" t="str">
        <f t="shared" si="4"/>
        <v>"Non-GHGRP Facility Name"</v>
      </c>
      <c r="U39" s="215" t="str">
        <f t="shared" si="4"/>
        <v>"Non-GHGRP Facility Name"</v>
      </c>
      <c r="V39" s="215" t="str">
        <f t="shared" si="4"/>
        <v>"Non-GHGRP Facility Name"</v>
      </c>
      <c r="W39" s="215" t="str">
        <f t="shared" si="4"/>
        <v>"Non-GHGRP Facility Name"</v>
      </c>
      <c r="X39" s="215" t="str">
        <f t="shared" si="4"/>
        <v>"Non-GHGRP Facility Name"</v>
      </c>
      <c r="Y39" s="215" t="str">
        <f t="shared" si="4"/>
        <v>"Non-GHGRP Facility Name"</v>
      </c>
      <c r="Z39" s="215" t="str">
        <f t="shared" si="4"/>
        <v>"Non-GHGRP Facility Name"</v>
      </c>
      <c r="AA39" s="215" t="str">
        <f t="shared" si="4"/>
        <v>"Non-GHGRP Facility Name"</v>
      </c>
      <c r="AB39" s="215" t="str">
        <f t="shared" si="4"/>
        <v>"Non-GHGRP Facility Name"</v>
      </c>
      <c r="AC39" s="215" t="str">
        <f t="shared" si="4"/>
        <v>"Non-GHGRP Facility Name"</v>
      </c>
      <c r="AD39" s="215" t="str">
        <f t="shared" si="4"/>
        <v>"Non-GHGRP Facility Name"</v>
      </c>
      <c r="AE39" s="215" t="str">
        <f t="shared" si="4"/>
        <v>"Non-GHGRP Facility Name"</v>
      </c>
      <c r="AF39" s="215" t="str">
        <f t="shared" si="4"/>
        <v>"Non-GHGRP Facility Name"</v>
      </c>
      <c r="AG39" s="215" t="str">
        <f t="shared" si="4"/>
        <v>"Non-GHGRP Facility Name"</v>
      </c>
      <c r="AH39" s="215" t="str">
        <f t="shared" si="4"/>
        <v>"Non-GHGRP Facility Name"</v>
      </c>
      <c r="AI39" s="215" t="str">
        <f t="shared" si="4"/>
        <v>"Non-GHGRP Facility Name"</v>
      </c>
      <c r="AJ39" s="215" t="str">
        <f t="shared" si="4"/>
        <v>"Non-GHGRP Facility Name"</v>
      </c>
      <c r="AK39" s="215" t="str">
        <f t="shared" si="4"/>
        <v>"Non-GHGRP Facility Name"</v>
      </c>
      <c r="AL39" s="215" t="str">
        <f t="shared" si="4"/>
        <v>"Non-GHGRP Facility Name"</v>
      </c>
      <c r="AM39" s="215" t="str">
        <f t="shared" si="4"/>
        <v>"Non-GHGRP Facility Name"</v>
      </c>
      <c r="AN39" s="215" t="str">
        <f t="shared" si="4"/>
        <v>"Non-GHGRP Facility Name"</v>
      </c>
      <c r="AO39" s="215" t="str">
        <f t="shared" si="4"/>
        <v>"Non-GHGRP Facility Name"</v>
      </c>
      <c r="AP39" s="215" t="str">
        <f t="shared" si="4"/>
        <v>"Non-GHGRP Facility Name"</v>
      </c>
      <c r="AQ39" s="215" t="str">
        <f t="shared" si="4"/>
        <v>"Non-GHGRP Facility Name"</v>
      </c>
      <c r="AR39" s="215" t="str">
        <f t="shared" si="4"/>
        <v>"Non-GHGRP Facility Name"</v>
      </c>
      <c r="AS39" s="215" t="str">
        <f t="shared" si="4"/>
        <v>"Non-GHGRP Facility Name"</v>
      </c>
      <c r="AT39" s="215" t="str">
        <f t="shared" si="4"/>
        <v>"Non-GHGRP Facility Name"</v>
      </c>
      <c r="AU39" s="215" t="str">
        <f t="shared" si="4"/>
        <v>"Non-GHGRP Facility Name"</v>
      </c>
      <c r="AV39" s="215" t="str">
        <f t="shared" si="4"/>
        <v>"Non-GHGRP Facility Name"</v>
      </c>
      <c r="AW39" s="215" t="str">
        <f t="shared" si="4"/>
        <v>"Non-GHGRP Facility Name"</v>
      </c>
      <c r="AX39" s="215" t="str">
        <f t="shared" si="4"/>
        <v>"Non-GHGRP Facility Name"</v>
      </c>
      <c r="AY39" s="215" t="str">
        <f t="shared" si="4"/>
        <v>"Non-GHGRP Facility Name"</v>
      </c>
      <c r="AZ39" s="215" t="str">
        <f t="shared" si="4"/>
        <v>"Non-GHGRP Facility Name"</v>
      </c>
      <c r="BA39" s="216" t="str">
        <f t="shared" si="4"/>
        <v>"Non-GHGRP Facility Name"</v>
      </c>
      <c r="BG39" s="217"/>
    </row>
    <row r="40" spans="1:63" ht="45.75" customHeight="1" thickTop="1" thickBot="1" x14ac:dyDescent="0.25">
      <c r="A40" s="218" t="s">
        <v>110</v>
      </c>
      <c r="B40" s="228">
        <f>B26</f>
        <v>0</v>
      </c>
      <c r="C40" s="228">
        <f t="shared" ref="C40:BA40" si="5">C26</f>
        <v>0</v>
      </c>
      <c r="D40" s="228">
        <f t="shared" si="5"/>
        <v>0</v>
      </c>
      <c r="E40" s="228">
        <f t="shared" si="5"/>
        <v>0</v>
      </c>
      <c r="F40" s="228">
        <f t="shared" si="5"/>
        <v>0</v>
      </c>
      <c r="G40" s="228">
        <f t="shared" si="5"/>
        <v>0</v>
      </c>
      <c r="H40" s="228">
        <f t="shared" si="5"/>
        <v>0</v>
      </c>
      <c r="I40" s="228">
        <f t="shared" si="5"/>
        <v>0</v>
      </c>
      <c r="J40" s="228">
        <f t="shared" si="5"/>
        <v>0</v>
      </c>
      <c r="K40" s="228">
        <f t="shared" si="5"/>
        <v>0</v>
      </c>
      <c r="L40" s="228">
        <f t="shared" si="5"/>
        <v>0</v>
      </c>
      <c r="M40" s="228">
        <f t="shared" si="5"/>
        <v>0</v>
      </c>
      <c r="N40" s="228">
        <f t="shared" si="5"/>
        <v>0</v>
      </c>
      <c r="O40" s="228">
        <f t="shared" si="5"/>
        <v>0</v>
      </c>
      <c r="P40" s="228">
        <f t="shared" si="5"/>
        <v>0</v>
      </c>
      <c r="Q40" s="228">
        <f t="shared" si="5"/>
        <v>0</v>
      </c>
      <c r="R40" s="228">
        <f t="shared" si="5"/>
        <v>0</v>
      </c>
      <c r="S40" s="228">
        <f t="shared" si="5"/>
        <v>0</v>
      </c>
      <c r="T40" s="228">
        <f t="shared" si="5"/>
        <v>0</v>
      </c>
      <c r="U40" s="228">
        <f t="shared" si="5"/>
        <v>0</v>
      </c>
      <c r="V40" s="228">
        <f t="shared" si="5"/>
        <v>0</v>
      </c>
      <c r="W40" s="228">
        <f t="shared" si="5"/>
        <v>0</v>
      </c>
      <c r="X40" s="228">
        <f t="shared" si="5"/>
        <v>0</v>
      </c>
      <c r="Y40" s="228">
        <f t="shared" si="5"/>
        <v>0</v>
      </c>
      <c r="Z40" s="228">
        <f t="shared" si="5"/>
        <v>0</v>
      </c>
      <c r="AA40" s="228">
        <f t="shared" si="5"/>
        <v>0</v>
      </c>
      <c r="AB40" s="228">
        <f t="shared" si="5"/>
        <v>0</v>
      </c>
      <c r="AC40" s="228">
        <f t="shared" si="5"/>
        <v>0</v>
      </c>
      <c r="AD40" s="228">
        <f t="shared" si="5"/>
        <v>0</v>
      </c>
      <c r="AE40" s="228">
        <f t="shared" si="5"/>
        <v>0</v>
      </c>
      <c r="AF40" s="228">
        <f t="shared" si="5"/>
        <v>0</v>
      </c>
      <c r="AG40" s="228">
        <f t="shared" si="5"/>
        <v>0</v>
      </c>
      <c r="AH40" s="228">
        <f t="shared" si="5"/>
        <v>0</v>
      </c>
      <c r="AI40" s="228">
        <f t="shared" si="5"/>
        <v>0</v>
      </c>
      <c r="AJ40" s="228">
        <f t="shared" si="5"/>
        <v>0</v>
      </c>
      <c r="AK40" s="228">
        <f t="shared" si="5"/>
        <v>0</v>
      </c>
      <c r="AL40" s="228">
        <f t="shared" si="5"/>
        <v>0</v>
      </c>
      <c r="AM40" s="228">
        <f t="shared" si="5"/>
        <v>0</v>
      </c>
      <c r="AN40" s="228">
        <f t="shared" si="5"/>
        <v>0</v>
      </c>
      <c r="AO40" s="228">
        <f t="shared" si="5"/>
        <v>0</v>
      </c>
      <c r="AP40" s="228">
        <f t="shared" si="5"/>
        <v>0</v>
      </c>
      <c r="AQ40" s="228">
        <f t="shared" si="5"/>
        <v>0</v>
      </c>
      <c r="AR40" s="228">
        <f t="shared" si="5"/>
        <v>0</v>
      </c>
      <c r="AS40" s="228">
        <f t="shared" si="5"/>
        <v>0</v>
      </c>
      <c r="AT40" s="228">
        <f t="shared" si="5"/>
        <v>0</v>
      </c>
      <c r="AU40" s="228">
        <f t="shared" si="5"/>
        <v>0</v>
      </c>
      <c r="AV40" s="228">
        <f t="shared" si="5"/>
        <v>0</v>
      </c>
      <c r="AW40" s="228">
        <f t="shared" si="5"/>
        <v>0</v>
      </c>
      <c r="AX40" s="228">
        <f t="shared" si="5"/>
        <v>0</v>
      </c>
      <c r="AY40" s="228">
        <f t="shared" si="5"/>
        <v>0</v>
      </c>
      <c r="AZ40" s="228">
        <f t="shared" si="5"/>
        <v>0</v>
      </c>
      <c r="BA40" s="228">
        <f t="shared" si="5"/>
        <v>0</v>
      </c>
      <c r="BG40" s="220">
        <f>SUM(B40:BA40)</f>
        <v>0</v>
      </c>
    </row>
    <row r="41" spans="1:63" ht="27" customHeight="1" thickTop="1" thickBot="1" x14ac:dyDescent="0.25">
      <c r="A41" s="17"/>
      <c r="B41" s="221"/>
      <c r="C41" s="221"/>
      <c r="D41" s="221"/>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c r="AF41" s="221"/>
      <c r="AG41" s="221"/>
      <c r="AH41" s="221"/>
      <c r="AI41" s="221"/>
      <c r="AJ41" s="221"/>
      <c r="AK41" s="221"/>
      <c r="AL41" s="221"/>
      <c r="AM41" s="221"/>
      <c r="AN41" s="221"/>
      <c r="AO41" s="221"/>
      <c r="AP41" s="221"/>
      <c r="AQ41" s="221"/>
      <c r="AR41" s="221"/>
      <c r="AS41" s="221"/>
      <c r="AT41" s="221"/>
      <c r="AU41" s="221"/>
      <c r="AV41" s="221"/>
      <c r="AW41" s="221"/>
      <c r="AX41" s="221"/>
      <c r="AY41" s="221"/>
      <c r="AZ41" s="221"/>
      <c r="BA41" s="221"/>
    </row>
    <row r="42" spans="1:63" ht="22.15" customHeight="1" thickTop="1" thickBot="1" x14ac:dyDescent="0.35">
      <c r="A42" s="321" t="s">
        <v>96</v>
      </c>
      <c r="B42" s="322"/>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322"/>
      <c r="AY42" s="322"/>
      <c r="AZ42" s="322"/>
      <c r="BA42" s="322"/>
      <c r="BB42" s="233"/>
    </row>
    <row r="43" spans="1:63" ht="66" thickTop="1" thickBot="1" x14ac:dyDescent="0.3">
      <c r="A43" s="25" t="s">
        <v>111</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12"/>
      <c r="BG43" s="213" t="s">
        <v>112</v>
      </c>
      <c r="BH43"/>
      <c r="BI43"/>
    </row>
    <row r="44" spans="1:63" ht="29.1" customHeight="1" thickTop="1" x14ac:dyDescent="0.2">
      <c r="A44" s="222" t="s">
        <v>99</v>
      </c>
      <c r="B44" s="324" t="s">
        <v>55</v>
      </c>
      <c r="C44" s="325"/>
      <c r="D44" s="325"/>
      <c r="E44" s="325"/>
      <c r="F44" s="325"/>
      <c r="G44" s="325"/>
      <c r="H44" s="325"/>
      <c r="I44" s="325"/>
      <c r="J44" s="325"/>
      <c r="K44" s="325"/>
      <c r="L44" s="325"/>
      <c r="M44" s="325"/>
      <c r="N44" s="325"/>
      <c r="O44" s="325"/>
      <c r="P44" s="325"/>
      <c r="Q44" s="325"/>
      <c r="R44" s="325"/>
      <c r="S44" s="325"/>
      <c r="T44" s="325"/>
      <c r="U44" s="325"/>
      <c r="V44" s="325"/>
      <c r="W44" s="325"/>
      <c r="X44" s="325"/>
      <c r="Y44" s="325"/>
      <c r="Z44" s="325"/>
      <c r="AA44" s="325"/>
      <c r="AB44" s="325"/>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25"/>
      <c r="AY44" s="325"/>
      <c r="AZ44" s="325"/>
      <c r="BA44" s="326"/>
      <c r="BB44" s="223" t="s">
        <v>61</v>
      </c>
      <c r="BG44" s="217" t="str">
        <f>IF(BG40=B45,"CORRECT","ERROR")</f>
        <v>CORRECT</v>
      </c>
      <c r="BH44" s="339" t="s">
        <v>100</v>
      </c>
      <c r="BI44" s="340"/>
      <c r="BJ44" s="340"/>
      <c r="BK44" s="341"/>
    </row>
    <row r="45" spans="1:63" ht="26.25" thickBot="1" x14ac:dyDescent="0.25">
      <c r="A45" s="188" t="s">
        <v>101</v>
      </c>
      <c r="B45" s="327">
        <f>SUM(B40:BA40)</f>
        <v>0</v>
      </c>
      <c r="C45" s="328"/>
      <c r="D45" s="328"/>
      <c r="E45" s="328"/>
      <c r="F45" s="328"/>
      <c r="G45" s="328"/>
      <c r="H45" s="328"/>
      <c r="I45" s="328"/>
      <c r="J45" s="328"/>
      <c r="K45" s="328"/>
      <c r="L45" s="328"/>
      <c r="M45" s="328"/>
      <c r="N45" s="328"/>
      <c r="O45" s="328"/>
      <c r="P45" s="328"/>
      <c r="Q45" s="328"/>
      <c r="R45" s="328"/>
      <c r="S45" s="328"/>
      <c r="T45" s="328"/>
      <c r="U45" s="328"/>
      <c r="V45" s="328"/>
      <c r="W45" s="328"/>
      <c r="X45" s="328"/>
      <c r="Y45" s="328"/>
      <c r="Z45" s="328"/>
      <c r="AA45" s="328"/>
      <c r="AB45" s="328"/>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9"/>
      <c r="BB45" s="224" t="s">
        <v>113</v>
      </c>
      <c r="BG45" s="220" t="str">
        <f>IF(SUM(BG26,BG40)=B45,"CORRECT","ERROR")</f>
        <v>CORRECT</v>
      </c>
      <c r="BH45" s="344" t="s">
        <v>100</v>
      </c>
      <c r="BI45" s="345"/>
      <c r="BJ45" s="345"/>
      <c r="BK45" s="346"/>
    </row>
    <row r="46" spans="1:63" ht="13.5" thickTop="1" x14ac:dyDescent="0.2"/>
    <row r="47" spans="1:63" x14ac:dyDescent="0.2">
      <c r="A47" s="281"/>
      <c r="B47" s="281"/>
      <c r="C47" s="281"/>
      <c r="D47" s="281"/>
      <c r="E47" s="281"/>
      <c r="F47" s="281"/>
      <c r="G47" s="281"/>
    </row>
    <row r="48" spans="1:63" ht="15" x14ac:dyDescent="0.25">
      <c r="BB48"/>
      <c r="BC48"/>
      <c r="BD48"/>
      <c r="BE48"/>
      <c r="BF48"/>
    </row>
    <row r="49" spans="54:58" ht="15" x14ac:dyDescent="0.25">
      <c r="BB49"/>
      <c r="BC49"/>
      <c r="BD49"/>
      <c r="BE49"/>
      <c r="BF49"/>
    </row>
    <row r="50" spans="54:58" ht="15" x14ac:dyDescent="0.25">
      <c r="BB50"/>
      <c r="BC50"/>
      <c r="BD50"/>
      <c r="BE50"/>
      <c r="BF50"/>
    </row>
  </sheetData>
  <sheetProtection algorithmName="SHA-512" hashValue="TPWtRklLR22j/L7lnlJb07R6wTkTYshSAniaCJ5ZwVY08XPuYYm+oidUjS12rt2U8vQUmTSiaGEVwJTXSjcoHA==" saltValue="pdSvdt/8TEiaODPf4uP+/Q==" spinCount="100000" sheet="1" objects="1" scenarios="1" formatColumns="0" formatRows="0"/>
  <mergeCells count="14">
    <mergeCell ref="A28:I28"/>
    <mergeCell ref="B1:E1"/>
    <mergeCell ref="A2:BA2"/>
    <mergeCell ref="B4:BA4"/>
    <mergeCell ref="BH44:BK44"/>
    <mergeCell ref="BH45:BK45"/>
    <mergeCell ref="A47:G47"/>
    <mergeCell ref="B30:I30"/>
    <mergeCell ref="A33:I33"/>
    <mergeCell ref="B35:I35"/>
    <mergeCell ref="A37:BA37"/>
    <mergeCell ref="A42:BA42"/>
    <mergeCell ref="B44:BA44"/>
    <mergeCell ref="B45:BA45"/>
  </mergeCells>
  <hyperlinks>
    <hyperlink ref="BB7" location="'GHGRP Ref &amp; Methodology'!B6" display="GHGRP Reference" xr:uid="{4B62AB11-9189-4E2D-B230-8BE319AB10BC}"/>
    <hyperlink ref="BC7" location="'GHGRP Ref &amp; Methodology'!C6" display="Description" xr:uid="{B3990281-BAD3-47DC-A17A-7C95B481314A}"/>
    <hyperlink ref="BB8" location="'GHGRP Ref &amp; Methodology'!B7" display="GHGRP Reference" xr:uid="{903555F6-6C6A-40FC-88FF-53398FAFB663}"/>
    <hyperlink ref="BB9" location="'GHGRP Ref &amp; Methodology'!B8" display="GHGRP Reference" xr:uid="{1FF90287-BC4C-4F2E-B18E-E46197869C89}"/>
    <hyperlink ref="BB10" location="'GHGRP Ref &amp; Methodology'!B9" display="GHGRP Reference" xr:uid="{780158B8-EB44-4AEF-8EEE-2239B52DA96F}"/>
    <hyperlink ref="BB11" location="'GHGRP Ref &amp; Methodology'!B10" display="GHGRP Reference" xr:uid="{6905B1A1-44D6-423C-8050-D4C138B04B66}"/>
    <hyperlink ref="BB12" location="'GHGRP Ref &amp; Methodology'!B11" display="GHGRP Reference" xr:uid="{768D3BB0-F749-470D-AEF5-A72B8150A5CB}"/>
    <hyperlink ref="BB13" location="'GHGRP Ref &amp; Methodology'!B12" display="GHGRP Reference" xr:uid="{F4F5C59B-8D53-4CD1-B3ED-89B93155B1E9}"/>
    <hyperlink ref="BB14" location="'GHGRP Ref &amp; Methodology'!B13" display="GHGRP Reference" xr:uid="{81507B0B-EEC1-4A8E-B18F-E629F6E0E764}"/>
    <hyperlink ref="BB15" location="'GHGRP Ref &amp; Methodology'!B14" display="GHGRP Reference" xr:uid="{E7B15DBA-77B5-42B4-A4AB-6ABA3AF7FC19}"/>
    <hyperlink ref="BB16" location="'GHGRP Ref &amp; Methodology'!B15" display="GHGRP Reference" xr:uid="{FE7A0C50-7FD9-4AE8-8EAC-41D35639D5A8}"/>
    <hyperlink ref="BB17" location="'GHGRP Ref &amp; Methodology'!B16" display="GHGRP Reference" xr:uid="{1803EE43-0F6B-4789-A298-296E3A880AD8}"/>
    <hyperlink ref="BB18" location="'GHGRP Ref &amp; Methodology'!B17" display="GHGRP Reference" xr:uid="{4D48A9FC-FE96-494F-86AB-781BDF04552B}"/>
    <hyperlink ref="BB19" location="'GHGRP Ref &amp; Methodology'!B18" display="GHGRP Reference" xr:uid="{3EDD0C5C-D7FB-40E2-96B0-9536E9DAC02F}"/>
    <hyperlink ref="BB20" location="'GHGRP Ref &amp; Methodology'!B19" display="GHGRP Reference" xr:uid="{1F900C08-9E51-41AB-8785-7DACB0209F88}"/>
    <hyperlink ref="BB21" location="'GHGRP Ref &amp; Methodology'!B20" display="GHGRP Reference" xr:uid="{ABC5F626-5002-42E6-A675-123DCBE6C1A7}"/>
    <hyperlink ref="BC8" location="'GHGRP Ref &amp; Methodology'!C7" display="Description" xr:uid="{10B2116D-A875-43C4-B081-F913097A4593}"/>
    <hyperlink ref="BC9" location="'GHGRP Ref &amp; Methodology'!C8" display="Description" xr:uid="{4CF1E0B6-8A98-41DD-9FE0-892B80EAA06F}"/>
    <hyperlink ref="BC10" location="'GHGRP Ref &amp; Methodology'!C9" display="Description" xr:uid="{795C1FD5-C4E9-4899-8200-B7D5D317A460}"/>
    <hyperlink ref="BC11" location="'GHGRP Ref &amp; Methodology'!C10" display="Description" xr:uid="{EAEB7B5F-65BA-49E3-968F-A6CDA509DE63}"/>
    <hyperlink ref="BC12" location="'GHGRP Ref &amp; Methodology'!C11" display="Description" xr:uid="{7A302C4F-1890-439F-AFE4-AF13EDB9569D}"/>
    <hyperlink ref="BC13" location="'GHGRP Ref &amp; Methodology'!C12" display="Description" xr:uid="{77000971-9FAC-4C65-8A1C-2E6A8B75797E}"/>
    <hyperlink ref="BC14" location="'GHGRP Ref &amp; Methodology'!C13" display="Description" xr:uid="{81174E18-DA58-4D9B-9654-11040B646938}"/>
    <hyperlink ref="BC15" location="'GHGRP Ref &amp; Methodology'!C14" display="Description" xr:uid="{B3824254-DE52-410F-BA52-97AA28286B5B}"/>
    <hyperlink ref="BC16" location="'GHGRP Ref &amp; Methodology'!C15" display="Description" xr:uid="{566DB89E-CD11-48A4-B439-AAD2229FF5F9}"/>
    <hyperlink ref="BC17" location="'GHGRP Ref &amp; Methodology'!C16" display="Description" xr:uid="{578AD91A-4DB8-41CB-9AA7-39403B1BB489}"/>
    <hyperlink ref="BC18" location="'GHGRP Ref &amp; Methodology'!C17" display="Description" xr:uid="{97E64980-EFBF-4BB6-8D47-677B07237559}"/>
    <hyperlink ref="BC19" location="'GHGRP Ref &amp; Methodology'!C18" display="Description" xr:uid="{7B2BAA14-E814-4FD6-9507-1634725FB7D5}"/>
    <hyperlink ref="BC20" location="'GHGRP Ref &amp; Methodology'!C19" display="Description" xr:uid="{A9BFA2C5-244D-424B-86F9-0DB9E1379827}"/>
    <hyperlink ref="BC21" location="'GHGRP Ref &amp; Methodology'!C20" display="Description" xr:uid="{1C9B834A-CFA2-4B29-8CF6-B1377A614BA7}"/>
    <hyperlink ref="BB22" location="'GHGRP Ref &amp; Methodology'!B21" display="GHGRP Reference" xr:uid="{64FB6FBA-8479-4E1B-929A-7B4DE38DDD56}"/>
    <hyperlink ref="BC22" location="'GHGRP Ref &amp; Methodology'!C21" display="Description" xr:uid="{31611959-213C-4CDE-9BF7-7F3E5486EF07}"/>
    <hyperlink ref="BB23" location="'GHGRP Ref &amp; Methodology'!B22" display="GHGRP Reference" xr:uid="{1FD328E8-FE11-4C3C-AE9B-E25364253DED}"/>
    <hyperlink ref="BC23" location="'GHGRP Ref &amp; Methodology'!C22" display="Description" xr:uid="{B7BB2367-109D-4711-A617-FFD46D459246}"/>
    <hyperlink ref="BB24" location="'GHGRP Ref &amp; Methodology'!B23" display="GHGRP Reference" xr:uid="{68464A9A-20C7-48A2-BCFA-DE79F1753743}"/>
    <hyperlink ref="BC24" location="'GHGRP Ref &amp; Methodology'!C23" display="Description" xr:uid="{92E7A368-E8A8-4293-A721-168BA69ACA49}"/>
    <hyperlink ref="BB25" location="'GHGRP Ref &amp; Methodology'!B24" display="GHGRP Reference" xr:uid="{3DAD10A5-45B6-4432-86B6-E7906328A08B}"/>
    <hyperlink ref="BC25" location="'GHGRP Ref &amp; Methodology'!C24" display="Description" xr:uid="{1F2CF18A-341D-4ABF-9E49-19DBDE48881D}"/>
    <hyperlink ref="BB6" location="'GHGRP Ref &amp; Methodology'!B5" display="GHGRP Reference" xr:uid="{83D31556-7A1C-448B-98F5-A15E34F1E902}"/>
    <hyperlink ref="BC6" location="'GHGRP Ref &amp; Methodology'!C5" display="Description" xr:uid="{43CA577C-8A89-4F8B-8C97-D23EB3B16A1E}"/>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C800A-4A93-4DF8-A172-6E2EAFAD4D45}">
  <sheetPr codeName="Sheet7">
    <tabColor theme="8"/>
  </sheetPr>
  <dimension ref="A1:I6"/>
  <sheetViews>
    <sheetView workbookViewId="0">
      <selection activeCell="A8" sqref="A8"/>
    </sheetView>
  </sheetViews>
  <sheetFormatPr defaultRowHeight="15" x14ac:dyDescent="0.25"/>
  <cols>
    <col min="1" max="1" width="36.28515625" customWidth="1"/>
    <col min="2" max="2" width="26.28515625" customWidth="1"/>
    <col min="9" max="9" width="41" customWidth="1"/>
  </cols>
  <sheetData>
    <row r="1" spans="1:9" ht="62.25" customHeight="1" thickTop="1" x14ac:dyDescent="0.25">
      <c r="A1" s="162" t="str">
        <f>+IF('Company Information'!$B$8&lt;&gt;"","Company:  "&amp;'Company Information'!$B$8, "Company: "&amp;"No Entry")</f>
        <v>Company:  Natural Gas T&amp;S Company A</v>
      </c>
      <c r="B1" s="358" t="s">
        <v>114</v>
      </c>
      <c r="C1" s="359"/>
      <c r="D1" s="359"/>
      <c r="E1" s="359"/>
      <c r="F1" s="359"/>
      <c r="G1" s="359"/>
      <c r="H1" s="359"/>
      <c r="I1" s="360"/>
    </row>
    <row r="2" spans="1:9" ht="18" x14ac:dyDescent="0.25">
      <c r="A2" s="171" t="s">
        <v>115</v>
      </c>
      <c r="B2" s="26"/>
      <c r="C2" s="26"/>
      <c r="D2" s="26"/>
      <c r="E2" s="26"/>
      <c r="F2" s="26"/>
      <c r="G2" s="26"/>
      <c r="H2" s="26"/>
      <c r="I2" s="234"/>
    </row>
    <row r="3" spans="1:9" ht="25.5" x14ac:dyDescent="0.25">
      <c r="A3" s="235" t="s">
        <v>116</v>
      </c>
      <c r="B3" s="155" t="s">
        <v>117</v>
      </c>
      <c r="C3" s="354" t="s">
        <v>61</v>
      </c>
      <c r="D3" s="354"/>
      <c r="E3" s="354"/>
      <c r="F3" s="354"/>
      <c r="G3" s="354"/>
      <c r="H3" s="354"/>
      <c r="I3" s="355"/>
    </row>
    <row r="4" spans="1:9" ht="78" customHeight="1" x14ac:dyDescent="0.25">
      <c r="A4" s="66" t="s">
        <v>118</v>
      </c>
      <c r="B4" s="149">
        <v>0.93400000000000005</v>
      </c>
      <c r="C4" s="352" t="s">
        <v>119</v>
      </c>
      <c r="D4" s="352"/>
      <c r="E4" s="352"/>
      <c r="F4" s="352"/>
      <c r="G4" s="352"/>
      <c r="H4" s="352"/>
      <c r="I4" s="353"/>
    </row>
    <row r="5" spans="1:9" ht="204.75" customHeight="1" thickBot="1" x14ac:dyDescent="0.3">
      <c r="A5" s="67" t="s">
        <v>120</v>
      </c>
      <c r="B5" s="77"/>
      <c r="C5" s="356" t="s">
        <v>121</v>
      </c>
      <c r="D5" s="356"/>
      <c r="E5" s="356"/>
      <c r="F5" s="356"/>
      <c r="G5" s="356"/>
      <c r="H5" s="356"/>
      <c r="I5" s="357"/>
    </row>
    <row r="6" spans="1:9" ht="15.75" thickTop="1" x14ac:dyDescent="0.25"/>
  </sheetData>
  <sheetProtection algorithmName="SHA-512" hashValue="mB+R4du7hyoyM55Rvc9XuZ6aE7gQYP1T07RiLw2nDncCug29EF/uaFV5Dd9rWM193L0kY6AWN+Hef23R3OaBww==" saltValue="nYD24H93cRRm1knP6X7v8w==" spinCount="100000" sheet="1" objects="1" scenarios="1" formatColumns="0" formatRows="0"/>
  <mergeCells count="4">
    <mergeCell ref="C4:I4"/>
    <mergeCell ref="C3:I3"/>
    <mergeCell ref="C5:I5"/>
    <mergeCell ref="B1:I1"/>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87408-B90B-407C-B822-47C39A8ADBDC}">
  <sheetPr codeName="Sheet8">
    <tabColor theme="9" tint="0.59999389629810485"/>
  </sheetPr>
  <dimension ref="B14:S14"/>
  <sheetViews>
    <sheetView topLeftCell="A4" workbookViewId="0">
      <selection activeCell="N25" sqref="N25"/>
    </sheetView>
  </sheetViews>
  <sheetFormatPr defaultRowHeight="15" x14ac:dyDescent="0.25"/>
  <sheetData>
    <row r="14" spans="2:19" ht="28.5" x14ac:dyDescent="0.45">
      <c r="B14" s="62" t="s">
        <v>122</v>
      </c>
      <c r="C14" s="63"/>
      <c r="D14" s="63"/>
      <c r="E14" s="63"/>
      <c r="F14" s="63"/>
      <c r="G14" s="63"/>
      <c r="H14" s="63"/>
      <c r="I14" s="63"/>
      <c r="J14" s="63"/>
      <c r="K14" s="63"/>
      <c r="L14" s="63"/>
      <c r="M14" s="63"/>
      <c r="N14" s="63"/>
      <c r="O14" s="63"/>
      <c r="P14" s="63"/>
      <c r="Q14" s="63"/>
      <c r="R14" s="63"/>
      <c r="S14" s="63"/>
    </row>
  </sheetData>
  <sheetProtection algorithmName="SHA-512" hashValue="Qqtn6vxleGPGX83vcGuXSlOq9evYVfskVxTplUYY8m6A75VhVXtrmhpzjNEaFfvXEuvfWvOCDhPnstdgQy3uWQ==" saltValue="E9czBrIvx6D3M5MNBF5qX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54C2F-7C23-4836-A243-4DBDCEEC33A9}">
  <sheetPr codeName="Sheet9">
    <tabColor theme="9" tint="0.59999389629810485"/>
  </sheetPr>
  <dimension ref="A1:N9"/>
  <sheetViews>
    <sheetView zoomScaleNormal="100" workbookViewId="0">
      <selection activeCell="A11" sqref="A11"/>
    </sheetView>
  </sheetViews>
  <sheetFormatPr defaultColWidth="8.7109375" defaultRowHeight="12.75" x14ac:dyDescent="0.2"/>
  <cols>
    <col min="1" max="1" width="48.28515625" style="1" customWidth="1"/>
    <col min="2" max="2" width="20.5703125" style="3" bestFit="1" customWidth="1"/>
    <col min="3" max="3" width="19.28515625" style="3" bestFit="1" customWidth="1"/>
    <col min="4" max="4" width="25.7109375" style="3" bestFit="1" customWidth="1"/>
    <col min="5" max="9" width="17.5703125" style="3" customWidth="1"/>
    <col min="10" max="10" width="45.28515625" style="3" customWidth="1"/>
    <col min="11" max="11" width="59.28515625" style="1" customWidth="1"/>
    <col min="12" max="16384" width="8.7109375" style="3"/>
  </cols>
  <sheetData>
    <row r="1" spans="1:14" ht="13.5" thickBot="1" x14ac:dyDescent="0.25"/>
    <row r="2" spans="1:14" ht="33.75" customHeight="1" thickTop="1" thickBot="1" x14ac:dyDescent="0.3">
      <c r="A2" s="363" t="s">
        <v>123</v>
      </c>
      <c r="B2" s="364"/>
      <c r="C2" s="364"/>
      <c r="D2" s="364"/>
      <c r="E2" s="364"/>
      <c r="F2" s="364"/>
      <c r="G2" s="365"/>
      <c r="J2"/>
      <c r="K2"/>
      <c r="L2"/>
      <c r="M2"/>
      <c r="N2"/>
    </row>
    <row r="3" spans="1:14" ht="30" customHeight="1" thickTop="1" x14ac:dyDescent="0.2">
      <c r="A3" s="366" t="s">
        <v>124</v>
      </c>
      <c r="B3" s="367"/>
      <c r="C3" s="367"/>
      <c r="D3" s="367"/>
      <c r="E3" s="367"/>
      <c r="F3" s="367"/>
      <c r="G3" s="368"/>
      <c r="J3" s="20"/>
    </row>
    <row r="4" spans="1:14" x14ac:dyDescent="0.2">
      <c r="A4" s="65" t="s">
        <v>125</v>
      </c>
      <c r="B4" s="81" t="s">
        <v>126</v>
      </c>
      <c r="C4" s="369" t="s">
        <v>61</v>
      </c>
      <c r="D4" s="369"/>
      <c r="E4" s="369"/>
      <c r="F4" s="369"/>
      <c r="G4" s="370"/>
      <c r="K4" s="3"/>
    </row>
    <row r="5" spans="1:14" ht="30" customHeight="1" x14ac:dyDescent="0.2">
      <c r="A5" s="66" t="s">
        <v>127</v>
      </c>
      <c r="B5" s="64">
        <f>SUM('T&amp;S GHGRP Facilities'!B40:BA40,'T&amp;S Non-GHGRP Facilities'!B40:BA40)</f>
        <v>0</v>
      </c>
      <c r="C5" s="352" t="s">
        <v>128</v>
      </c>
      <c r="D5" s="352"/>
      <c r="E5" s="352"/>
      <c r="F5" s="352"/>
      <c r="G5" s="353"/>
      <c r="K5" s="3"/>
    </row>
    <row r="6" spans="1:14" ht="30" customHeight="1" x14ac:dyDescent="0.2">
      <c r="A6" s="66" t="s">
        <v>129</v>
      </c>
      <c r="B6" s="64">
        <f>Throughput!B5*1000</f>
        <v>0</v>
      </c>
      <c r="C6" s="352" t="s">
        <v>130</v>
      </c>
      <c r="D6" s="352"/>
      <c r="E6" s="352"/>
      <c r="F6" s="352"/>
      <c r="G6" s="353"/>
      <c r="K6" s="3"/>
    </row>
    <row r="7" spans="1:14" ht="30" customHeight="1" x14ac:dyDescent="0.2">
      <c r="A7" s="66" t="s">
        <v>131</v>
      </c>
      <c r="B7" s="82">
        <f>Throughput!B4</f>
        <v>0.93400000000000005</v>
      </c>
      <c r="C7" s="352" t="s">
        <v>132</v>
      </c>
      <c r="D7" s="352"/>
      <c r="E7" s="352"/>
      <c r="F7" s="352"/>
      <c r="G7" s="353"/>
      <c r="K7" s="3"/>
    </row>
    <row r="8" spans="1:14" ht="51.6" customHeight="1" thickBot="1" x14ac:dyDescent="0.25">
      <c r="A8" s="67" t="s">
        <v>133</v>
      </c>
      <c r="B8" s="83" t="str">
        <f>IFERROR(B5/(B6*B7*'Emission Factor References'!D10),"Needs Data")</f>
        <v>Needs Data</v>
      </c>
      <c r="C8" s="361" t="s">
        <v>134</v>
      </c>
      <c r="D8" s="361"/>
      <c r="E8" s="361"/>
      <c r="F8" s="361"/>
      <c r="G8" s="362"/>
      <c r="K8" s="3"/>
    </row>
    <row r="9" spans="1:14" ht="13.5" thickTop="1" x14ac:dyDescent="0.2"/>
  </sheetData>
  <sheetProtection algorithmName="SHA-512" hashValue="ymsMHeiSAMigs81o6FtK4CBU89m0k6GT4NsCSUqQZJL8X4t3YRUdAaLNkdw3wZp/ssVQrTM/hCQ/smxdCZHxUQ==" saltValue="/7+FyQfbWrIRd0ZExIbGyA==" spinCount="100000" sheet="1" objects="1" scenarios="1"/>
  <mergeCells count="7">
    <mergeCell ref="C7:G7"/>
    <mergeCell ref="C8:G8"/>
    <mergeCell ref="A2:G2"/>
    <mergeCell ref="A3:G3"/>
    <mergeCell ref="C4:G4"/>
    <mergeCell ref="C5:G5"/>
    <mergeCell ref="C6:G6"/>
  </mergeCell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92BB22EC05AD43BA340B3A5F4706ED" ma:contentTypeVersion="19" ma:contentTypeDescription="Create a new document." ma:contentTypeScope="" ma:versionID="873870b8096f2b0351f135cc622b9eaa">
  <xsd:schema xmlns:xsd="http://www.w3.org/2001/XMLSchema" xmlns:xs="http://www.w3.org/2001/XMLSchema" xmlns:p="http://schemas.microsoft.com/office/2006/metadata/properties" xmlns:ns2="88ae288e-06f9-46e1-8870-7573d330ff1a" xmlns:ns3="59c81e77-f7a5-489f-83ff-75bd8ae27131" targetNamespace="http://schemas.microsoft.com/office/2006/metadata/properties" ma:root="true" ma:fieldsID="0b6ca9547cba304006b9b24c90fc0d33" ns2:_="" ns3:_="">
    <xsd:import namespace="88ae288e-06f9-46e1-8870-7573d330ff1a"/>
    <xsd:import namespace="59c81e77-f7a5-489f-83ff-75bd8ae271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ae288e-06f9-46e1-8870-7573d330ff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5ad75243-efea-48d9-812b-454fa4c29922"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9c81e77-f7a5-489f-83ff-75bd8ae271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433d249-573d-48f5-a929-fc1cc7dcf57d}" ma:internalName="TaxCatchAll" ma:showField="CatchAllData" ma:web="59c81e77-f7a5-489f-83ff-75bd8ae271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9c81e77-f7a5-489f-83ff-75bd8ae27131" xsi:nil="true"/>
    <lcf76f155ced4ddcb4097134ff3c332f xmlns="88ae288e-06f9-46e1-8870-7573d330ff1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EA5098-AE51-4394-B210-6563657F6E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ae288e-06f9-46e1-8870-7573d330ff1a"/>
    <ds:schemaRef ds:uri="59c81e77-f7a5-489f-83ff-75bd8ae271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B8F6E02-6BC2-4FD8-BA00-86F3B3402038}">
  <ds:schemaRefs>
    <ds:schemaRef ds:uri="http://schemas.microsoft.com/sharepoint/v3/contenttype/forms"/>
  </ds:schemaRefs>
</ds:datastoreItem>
</file>

<file path=customXml/itemProps3.xml><?xml version="1.0" encoding="utf-8"?>
<ds:datastoreItem xmlns:ds="http://schemas.openxmlformats.org/officeDocument/2006/customXml" ds:itemID="{2C4B5757-E31E-4C29-8D67-A9A67276A90A}">
  <ds:schemaRefs>
    <ds:schemaRef ds:uri="http://purl.org/dc/elements/1.1/"/>
    <ds:schemaRef ds:uri="http://purl.org/dc/terms/"/>
    <ds:schemaRef ds:uri="1b7758f1-8c28-462e-a85c-6838b3850597"/>
    <ds:schemaRef ds:uri="http://schemas.microsoft.com/office/2006/documentManagement/types"/>
    <ds:schemaRef ds:uri="http://purl.org/dc/dcmitype/"/>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59c81e77-f7a5-489f-83ff-75bd8ae27131"/>
    <ds:schemaRef ds:uri="88ae288e-06f9-46e1-8870-7573d330ff1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V3.0 UPDATES_READ FIRST</vt:lpstr>
      <vt:lpstr>Instructions for Completing</vt:lpstr>
      <vt:lpstr>Data Entry Sheets ==&gt;</vt:lpstr>
      <vt:lpstr>Company Information</vt:lpstr>
      <vt:lpstr>T&amp;S GHGRP Facilities</vt:lpstr>
      <vt:lpstr>T&amp;S Non-GHGRP Facilities</vt:lpstr>
      <vt:lpstr>Throughput</vt:lpstr>
      <vt:lpstr>Summary Data ==&gt;</vt:lpstr>
      <vt:lpstr>Public Disclosure Data</vt:lpstr>
      <vt:lpstr>Information Sheets==&gt;</vt:lpstr>
      <vt:lpstr>Overview of CH4 Intensity</vt:lpstr>
      <vt:lpstr>Emission Factor References</vt:lpstr>
      <vt:lpstr>GHGRP Ref &amp; Methodology</vt:lpstr>
      <vt:lpstr>Processing</vt:lpstr>
      <vt:lpstr>Transmission &amp; Storage</vt:lpstr>
      <vt:lpstr>Distribution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Pye Russell</dc:creator>
  <cp:keywords/>
  <dc:description/>
  <cp:lastModifiedBy>Golinsky Baseman, Jennifer</cp:lastModifiedBy>
  <cp:revision/>
  <dcterms:created xsi:type="dcterms:W3CDTF">2020-06-01T19:14:31Z</dcterms:created>
  <dcterms:modified xsi:type="dcterms:W3CDTF">2026-01-14T20:15:33Z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0x0101000E92BB22EC05AD43BA340B3A5F4706ED</vt:lpwstr>
  </property>
  <property fmtid="{D5CDD505-2E9C-101B-9397-08002B2CF9AE}" pid="3" name="Order">
    <vt:r8>3300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MediaServiceImageTags">
    <vt:lpwstr/>
  </property>
</Properties>
</file>